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phimc.sharepoint.com/sites/companyshare/Shared Documents/Programs/IDPH Region 8/RIG FY27/RFP/RIG FY27 NOFO/Attachments/"/>
    </mc:Choice>
  </mc:AlternateContent>
  <xr:revisionPtr revIDLastSave="523" documentId="8_{F5B4B3B8-B35F-4CB4-A561-DCE5FC8441D9}" xr6:coauthVersionLast="47" xr6:coauthVersionMax="47" xr10:uidLastSave="{C0E1E3EC-7776-4B78-96DB-6DA1B643FF66}"/>
  <bookViews>
    <workbookView xWindow="22932" yWindow="-108" windowWidth="23256" windowHeight="12456" xr2:uid="{4919E877-FC8D-4134-B6E3-BC9603EC2921}"/>
  </bookViews>
  <sheets>
    <sheet name="Definitions and Instructions" sheetId="5" r:id="rId1"/>
    <sheet name="Budget Details" sheetId="1" r:id="rId2"/>
    <sheet name="Budget Revision 1 Justification" sheetId="7" state="hidden" r:id="rId3"/>
    <sheet name="Revised Budget Summary 1" sheetId="3" state="hidden" r:id="rId4"/>
    <sheet name="Budget Revision 2 Justification" sheetId="8" state="hidden" r:id="rId5"/>
    <sheet name="Revised Budget Summary 2" sheetId="9" state="hidden" r:id="rId6"/>
    <sheet name="Budget Revision 3 Justification" sheetId="10" state="hidden" r:id="rId7"/>
    <sheet name="Revised Budget Summary 3" sheetId="11" state="hidden" r:id="rId8"/>
    <sheet name="Budget Summary" sheetId="12" r:id="rId9"/>
    <sheet name="Budget Checker" sheetId="13" state="hidden" r:id="rId10"/>
    <sheet name="CODES (ignore this tab)" sheetId="4"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2" l="1"/>
  <c r="C182" i="1"/>
  <c r="C184" i="1"/>
  <c r="B9" i="12"/>
  <c r="D182" i="1"/>
  <c r="G24" i="12" s="1"/>
  <c r="G102" i="1"/>
  <c r="G103" i="1"/>
  <c r="G104" i="1"/>
  <c r="G105" i="1"/>
  <c r="G106" i="1"/>
  <c r="G50" i="1"/>
  <c r="G51" i="1"/>
  <c r="G52" i="1"/>
  <c r="G142" i="1" l="1"/>
  <c r="G143" i="1"/>
  <c r="G153" i="1"/>
  <c r="G154" i="1"/>
  <c r="D20" i="13" l="1"/>
  <c r="E20" i="13"/>
  <c r="F20" i="13"/>
  <c r="G20" i="13"/>
  <c r="H20" i="13"/>
  <c r="I20" i="13"/>
  <c r="J20" i="13"/>
  <c r="D19" i="13"/>
  <c r="E19" i="13"/>
  <c r="F19" i="13"/>
  <c r="G19" i="13"/>
  <c r="H19" i="13"/>
  <c r="I19" i="13"/>
  <c r="J19" i="13"/>
  <c r="D18" i="13"/>
  <c r="E18" i="13"/>
  <c r="F18" i="13"/>
  <c r="G18" i="13"/>
  <c r="H18" i="13"/>
  <c r="J18" i="13"/>
  <c r="D17" i="13"/>
  <c r="E17" i="13"/>
  <c r="F17" i="13"/>
  <c r="G17" i="13"/>
  <c r="H17" i="13"/>
  <c r="I17" i="13"/>
  <c r="J17" i="13"/>
  <c r="K17" i="13"/>
  <c r="D16" i="13"/>
  <c r="E16" i="13"/>
  <c r="F16" i="13"/>
  <c r="H16" i="13"/>
  <c r="I16" i="13"/>
  <c r="J16" i="13"/>
  <c r="D15" i="13"/>
  <c r="E15" i="13"/>
  <c r="F15" i="13"/>
  <c r="G15" i="13"/>
  <c r="H15" i="13"/>
  <c r="I15" i="13"/>
  <c r="D14" i="13"/>
  <c r="F14" i="13"/>
  <c r="G14" i="13"/>
  <c r="H14" i="13"/>
  <c r="I14" i="13"/>
  <c r="J14" i="13"/>
  <c r="E13" i="13"/>
  <c r="F13" i="13"/>
  <c r="G13" i="13"/>
  <c r="H13" i="13"/>
  <c r="I13" i="13"/>
  <c r="J13" i="13"/>
  <c r="D12" i="13"/>
  <c r="E12" i="13"/>
  <c r="F12" i="13"/>
  <c r="G12" i="13"/>
  <c r="H12" i="13"/>
  <c r="I12" i="13"/>
  <c r="J12" i="13"/>
  <c r="K12" i="13"/>
  <c r="D11" i="13"/>
  <c r="E11" i="13"/>
  <c r="F11" i="13"/>
  <c r="G11" i="13"/>
  <c r="H11" i="13"/>
  <c r="I11" i="13"/>
  <c r="J11" i="13"/>
  <c r="K11" i="13"/>
  <c r="C20" i="13"/>
  <c r="C19" i="13"/>
  <c r="C18" i="13"/>
  <c r="C17" i="13"/>
  <c r="C16" i="13"/>
  <c r="C15" i="13"/>
  <c r="C14" i="13"/>
  <c r="C12" i="13"/>
  <c r="C11" i="13"/>
  <c r="D22" i="12"/>
  <c r="E22" i="12"/>
  <c r="F22" i="12"/>
  <c r="G22" i="12"/>
  <c r="H22" i="12"/>
  <c r="I22" i="12"/>
  <c r="D21" i="12"/>
  <c r="E21" i="12"/>
  <c r="F21" i="12"/>
  <c r="G21" i="12"/>
  <c r="I21" i="12"/>
  <c r="D20" i="12"/>
  <c r="E20" i="12"/>
  <c r="F20" i="12"/>
  <c r="G20" i="12"/>
  <c r="D19" i="12"/>
  <c r="E19" i="12"/>
  <c r="F19" i="12"/>
  <c r="G19" i="12"/>
  <c r="H19" i="12"/>
  <c r="I19" i="12"/>
  <c r="D18" i="12"/>
  <c r="E18" i="12"/>
  <c r="F18" i="12"/>
  <c r="H18" i="12"/>
  <c r="I18" i="12"/>
  <c r="D17" i="12"/>
  <c r="E17" i="12"/>
  <c r="G17" i="12"/>
  <c r="H17" i="12"/>
  <c r="I17" i="12"/>
  <c r="D16" i="12"/>
  <c r="F16" i="12"/>
  <c r="G16" i="12"/>
  <c r="H16" i="12"/>
  <c r="I16" i="12"/>
  <c r="E15" i="12"/>
  <c r="F15" i="12"/>
  <c r="G15" i="12"/>
  <c r="H15" i="12"/>
  <c r="I15" i="12"/>
  <c r="D14" i="12"/>
  <c r="E14" i="12"/>
  <c r="F14" i="12"/>
  <c r="G14" i="12"/>
  <c r="H14" i="12"/>
  <c r="I14" i="12"/>
  <c r="D13" i="12"/>
  <c r="E13" i="12"/>
  <c r="F13" i="12"/>
  <c r="G13" i="12"/>
  <c r="H13" i="12"/>
  <c r="I13" i="12"/>
  <c r="C22" i="12"/>
  <c r="C21" i="12"/>
  <c r="C20" i="12"/>
  <c r="C19" i="12"/>
  <c r="C18" i="12"/>
  <c r="C17" i="12"/>
  <c r="C16" i="12"/>
  <c r="G157" i="1"/>
  <c r="G156" i="1"/>
  <c r="G155" i="1"/>
  <c r="G152" i="1"/>
  <c r="G151" i="1"/>
  <c r="G137" i="1"/>
  <c r="G136" i="1"/>
  <c r="G135" i="1"/>
  <c r="G134" i="1"/>
  <c r="G133" i="1"/>
  <c r="G132" i="1"/>
  <c r="G131" i="1"/>
  <c r="G130" i="1"/>
  <c r="G129" i="1"/>
  <c r="G128" i="1"/>
  <c r="G125" i="1"/>
  <c r="G70" i="1"/>
  <c r="G69" i="1"/>
  <c r="G68" i="1"/>
  <c r="G67" i="1"/>
  <c r="G66" i="1"/>
  <c r="G65" i="1"/>
  <c r="G64" i="1"/>
  <c r="G63" i="1"/>
  <c r="G62" i="1"/>
  <c r="G61" i="1"/>
  <c r="C180" i="1" s="1"/>
  <c r="G57" i="1"/>
  <c r="G56" i="1"/>
  <c r="G55" i="1"/>
  <c r="G54" i="1"/>
  <c r="G53" i="1"/>
  <c r="G49" i="1"/>
  <c r="G48" i="1"/>
  <c r="H20" i="12" l="1"/>
  <c r="D180" i="1"/>
  <c r="D179" i="1"/>
  <c r="D24" i="12" s="1"/>
  <c r="C179" i="1"/>
  <c r="E14" i="13"/>
  <c r="E21" i="13" s="1"/>
  <c r="E16" i="12"/>
  <c r="D13" i="13"/>
  <c r="D21" i="13" s="1"/>
  <c r="D15" i="12"/>
  <c r="D23" i="12" s="1"/>
  <c r="I18" i="13"/>
  <c r="I21" i="13" s="1"/>
  <c r="I20" i="12"/>
  <c r="D184" i="1"/>
  <c r="I24" i="12" s="1"/>
  <c r="C13" i="13"/>
  <c r="C21" i="13" s="1"/>
  <c r="C15" i="12"/>
  <c r="G158" i="1"/>
  <c r="L12" i="13"/>
  <c r="J22" i="12"/>
  <c r="K20" i="13"/>
  <c r="L20" i="13" s="1"/>
  <c r="K18" i="13"/>
  <c r="L17" i="13"/>
  <c r="K14" i="13"/>
  <c r="K13" i="13"/>
  <c r="F21" i="13"/>
  <c r="H21" i="13"/>
  <c r="E182" i="1"/>
  <c r="G138" i="1"/>
  <c r="J19" i="12"/>
  <c r="G71" i="1"/>
  <c r="G58" i="1"/>
  <c r="E24" i="12" l="1"/>
  <c r="E180" i="1"/>
  <c r="E179" i="1"/>
  <c r="L14" i="13"/>
  <c r="E23" i="12"/>
  <c r="J16" i="12"/>
  <c r="J15" i="12"/>
  <c r="E184" i="1"/>
  <c r="L18" i="13"/>
  <c r="I23" i="12"/>
  <c r="J20" i="12"/>
  <c r="L13" i="13"/>
  <c r="D25" i="12"/>
  <c r="E25" i="12" l="1"/>
  <c r="I25" i="12"/>
  <c r="G23" i="1"/>
  <c r="I23" i="1" s="1"/>
  <c r="G24" i="1"/>
  <c r="I24" i="1" s="1"/>
  <c r="G25" i="1"/>
  <c r="I25" i="1" s="1"/>
  <c r="G26" i="1"/>
  <c r="I26" i="1" s="1"/>
  <c r="G27" i="1"/>
  <c r="I27" i="1" s="1"/>
  <c r="G78" i="1"/>
  <c r="G79" i="1"/>
  <c r="G80" i="1"/>
  <c r="G81" i="1"/>
  <c r="G82" i="1"/>
  <c r="L26" i="13" l="1"/>
  <c r="B8" i="13" l="1"/>
  <c r="L11" i="13"/>
  <c r="C22" i="13" l="1"/>
  <c r="C23" i="13" s="1"/>
  <c r="E22" i="13"/>
  <c r="E23" i="13" s="1"/>
  <c r="E27" i="13" s="1"/>
  <c r="F22" i="13"/>
  <c r="F23" i="13" s="1"/>
  <c r="D22" i="13"/>
  <c r="D23" i="13" s="1"/>
  <c r="I22" i="13"/>
  <c r="I23" i="13" s="1"/>
  <c r="H22" i="13"/>
  <c r="H23" i="13" s="1"/>
  <c r="G141" i="1" l="1"/>
  <c r="G144" i="1"/>
  <c r="G145" i="1"/>
  <c r="G116" i="1"/>
  <c r="G115" i="1"/>
  <c r="G114" i="1"/>
  <c r="G113" i="1"/>
  <c r="G112" i="1"/>
  <c r="G111" i="1"/>
  <c r="G110" i="1"/>
  <c r="G109" i="1"/>
  <c r="G108" i="1"/>
  <c r="G107" i="1"/>
  <c r="G101" i="1"/>
  <c r="G100" i="1"/>
  <c r="G99" i="1"/>
  <c r="G98" i="1"/>
  <c r="G97" i="1"/>
  <c r="G16" i="13" l="1"/>
  <c r="G21" i="13" s="1"/>
  <c r="G22" i="13" s="1"/>
  <c r="G23" i="13" s="1"/>
  <c r="G27" i="13" s="1"/>
  <c r="G18" i="12"/>
  <c r="G23" i="12" s="1"/>
  <c r="K16" i="13"/>
  <c r="G117" i="1"/>
  <c r="L16" i="13" l="1"/>
  <c r="G25" i="12"/>
  <c r="J18" i="12"/>
  <c r="C198" i="10"/>
  <c r="D198" i="10" s="1"/>
  <c r="C197" i="10"/>
  <c r="D197" i="10" s="1"/>
  <c r="C196" i="10"/>
  <c r="D196" i="10" s="1"/>
  <c r="H189" i="10"/>
  <c r="H180" i="10"/>
  <c r="H178" i="10"/>
  <c r="H177" i="10"/>
  <c r="H176" i="10"/>
  <c r="H171" i="10"/>
  <c r="H170" i="10"/>
  <c r="H169" i="10"/>
  <c r="H168" i="10"/>
  <c r="H167" i="10"/>
  <c r="H166" i="10"/>
  <c r="H165" i="10"/>
  <c r="H164" i="10"/>
  <c r="H163" i="10"/>
  <c r="H162" i="10"/>
  <c r="H161" i="10"/>
  <c r="H160" i="10"/>
  <c r="H159" i="10"/>
  <c r="H158" i="10"/>
  <c r="H157" i="10"/>
  <c r="H156" i="10"/>
  <c r="H155" i="10"/>
  <c r="H154" i="10"/>
  <c r="H153" i="10"/>
  <c r="H152" i="10"/>
  <c r="H151" i="10"/>
  <c r="H150" i="10"/>
  <c r="H149" i="10"/>
  <c r="H148" i="10"/>
  <c r="H147" i="10"/>
  <c r="H146" i="10"/>
  <c r="H145" i="10"/>
  <c r="H144" i="10"/>
  <c r="H143" i="10"/>
  <c r="H142" i="10"/>
  <c r="H141" i="10"/>
  <c r="H140" i="10"/>
  <c r="H138" i="10"/>
  <c r="H137" i="10"/>
  <c r="H136" i="10"/>
  <c r="H135" i="10"/>
  <c r="H134" i="10"/>
  <c r="H133" i="10"/>
  <c r="H132" i="10"/>
  <c r="H131" i="10"/>
  <c r="H130" i="10"/>
  <c r="H129" i="10"/>
  <c r="H128" i="10"/>
  <c r="H127" i="10"/>
  <c r="H126" i="10"/>
  <c r="H125" i="10"/>
  <c r="H124" i="10"/>
  <c r="H123" i="10"/>
  <c r="H121" i="10"/>
  <c r="H119" i="10"/>
  <c r="H118" i="10"/>
  <c r="H117" i="10"/>
  <c r="H116" i="10"/>
  <c r="H115" i="10"/>
  <c r="H114" i="10"/>
  <c r="H113" i="10"/>
  <c r="H112" i="10"/>
  <c r="H111" i="10"/>
  <c r="H110" i="10"/>
  <c r="H109" i="10"/>
  <c r="H108" i="10"/>
  <c r="H107" i="10"/>
  <c r="H106" i="10"/>
  <c r="H105" i="10"/>
  <c r="H104" i="10"/>
  <c r="H103" i="10"/>
  <c r="H102" i="10"/>
  <c r="H101" i="10"/>
  <c r="H100" i="10"/>
  <c r="H99" i="10"/>
  <c r="H98" i="10"/>
  <c r="H97" i="10"/>
  <c r="H96" i="10"/>
  <c r="H95" i="10"/>
  <c r="H94" i="10"/>
  <c r="H93" i="10"/>
  <c r="H92" i="10"/>
  <c r="H91" i="10"/>
  <c r="H90" i="10"/>
  <c r="H89" i="10"/>
  <c r="H88" i="10"/>
  <c r="D24" i="9"/>
  <c r="C198" i="8"/>
  <c r="D198" i="8" s="1"/>
  <c r="C197" i="8"/>
  <c r="D197" i="8" s="1"/>
  <c r="C196" i="8"/>
  <c r="D196" i="8" s="1"/>
  <c r="H189" i="8"/>
  <c r="H180" i="8"/>
  <c r="H178" i="8"/>
  <c r="H177" i="8"/>
  <c r="H176"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8" i="8"/>
  <c r="H137" i="8"/>
  <c r="H136" i="8"/>
  <c r="H135" i="8"/>
  <c r="H134" i="8"/>
  <c r="H133" i="8"/>
  <c r="H132" i="8"/>
  <c r="H131" i="8"/>
  <c r="H130" i="8"/>
  <c r="H129" i="8"/>
  <c r="H128" i="8"/>
  <c r="H127" i="8"/>
  <c r="H126" i="8"/>
  <c r="H125" i="8"/>
  <c r="H124" i="8"/>
  <c r="H123" i="8"/>
  <c r="H121"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156" i="7"/>
  <c r="H157" i="7"/>
  <c r="H158" i="7"/>
  <c r="H159" i="7"/>
  <c r="H160" i="7"/>
  <c r="H161" i="7"/>
  <c r="H162" i="7"/>
  <c r="H163" i="7"/>
  <c r="H164" i="7"/>
  <c r="H165" i="7"/>
  <c r="H166" i="7"/>
  <c r="H167" i="7"/>
  <c r="H168" i="7"/>
  <c r="H169" i="7"/>
  <c r="H170" i="7"/>
  <c r="H171" i="7"/>
  <c r="H115" i="7"/>
  <c r="H116" i="7"/>
  <c r="H117" i="7"/>
  <c r="H118" i="7"/>
  <c r="H119" i="7"/>
  <c r="H111" i="7"/>
  <c r="H112" i="7"/>
  <c r="H113" i="7"/>
  <c r="H114" i="7"/>
  <c r="H105" i="7"/>
  <c r="H106" i="7"/>
  <c r="H107" i="7"/>
  <c r="H108" i="7"/>
  <c r="H109" i="7"/>
  <c r="H110" i="7"/>
  <c r="H104" i="7"/>
  <c r="H88" i="7"/>
  <c r="H89" i="7"/>
  <c r="H181" i="7" s="1"/>
  <c r="H90" i="7"/>
  <c r="H91" i="7"/>
  <c r="H92" i="7"/>
  <c r="H93" i="7"/>
  <c r="H94" i="7"/>
  <c r="H95" i="7"/>
  <c r="H96" i="7"/>
  <c r="H97" i="7"/>
  <c r="H98" i="7"/>
  <c r="H99" i="7"/>
  <c r="H100" i="7"/>
  <c r="H101" i="7"/>
  <c r="H102" i="7"/>
  <c r="H103" i="7"/>
  <c r="H121" i="7"/>
  <c r="H123" i="7"/>
  <c r="H124" i="7"/>
  <c r="H125" i="7"/>
  <c r="H126" i="7"/>
  <c r="H127" i="7"/>
  <c r="H128" i="7"/>
  <c r="H129" i="7"/>
  <c r="H130" i="7"/>
  <c r="H131" i="7"/>
  <c r="H132" i="7"/>
  <c r="H133" i="7"/>
  <c r="H134" i="7"/>
  <c r="H135" i="7"/>
  <c r="H136" i="7"/>
  <c r="H137" i="7"/>
  <c r="H138" i="7"/>
  <c r="H140" i="7"/>
  <c r="H141" i="7"/>
  <c r="H142" i="7"/>
  <c r="H143" i="7"/>
  <c r="H144" i="7"/>
  <c r="H145" i="7"/>
  <c r="H146" i="7"/>
  <c r="H147" i="7"/>
  <c r="H148" i="7"/>
  <c r="H149" i="7"/>
  <c r="H150" i="7"/>
  <c r="H151" i="7"/>
  <c r="H152" i="7"/>
  <c r="H153" i="7"/>
  <c r="H154" i="7"/>
  <c r="H155" i="7"/>
  <c r="H176" i="7"/>
  <c r="H177" i="7"/>
  <c r="H178" i="7"/>
  <c r="H180" i="7"/>
  <c r="H189" i="7"/>
  <c r="C196" i="7"/>
  <c r="D196" i="7" s="1"/>
  <c r="C197" i="7"/>
  <c r="D197" i="7" s="1"/>
  <c r="C198" i="7"/>
  <c r="D198" i="7" s="1"/>
  <c r="H181" i="10" l="1"/>
  <c r="D23" i="11" s="1"/>
  <c r="D24" i="11"/>
  <c r="H181" i="8"/>
  <c r="H70" i="10"/>
  <c r="H71" i="10"/>
  <c r="H72" i="10"/>
  <c r="H73" i="10"/>
  <c r="H74" i="10"/>
  <c r="H75" i="10"/>
  <c r="H76" i="10"/>
  <c r="H70" i="8"/>
  <c r="H71" i="8"/>
  <c r="H72" i="8"/>
  <c r="H73" i="8"/>
  <c r="H74" i="8"/>
  <c r="H75" i="8"/>
  <c r="H76" i="8"/>
  <c r="H71" i="7"/>
  <c r="H72" i="7"/>
  <c r="H73" i="7"/>
  <c r="H74" i="7"/>
  <c r="H75" i="7"/>
  <c r="H76" i="7"/>
  <c r="D23" i="9" l="1"/>
  <c r="H30" i="8" l="1"/>
  <c r="B24" i="11" l="1"/>
  <c r="D20" i="11"/>
  <c r="A12" i="11"/>
  <c r="H83" i="10"/>
  <c r="H82" i="10"/>
  <c r="H81" i="10"/>
  <c r="H77" i="10"/>
  <c r="H69" i="10"/>
  <c r="H68" i="10"/>
  <c r="H64" i="10"/>
  <c r="H63" i="10"/>
  <c r="H62" i="10"/>
  <c r="H65" i="10" s="1"/>
  <c r="H58" i="10"/>
  <c r="H57" i="10"/>
  <c r="H56" i="10"/>
  <c r="H55" i="10"/>
  <c r="H54" i="10"/>
  <c r="H53" i="10"/>
  <c r="H52" i="10"/>
  <c r="H51" i="10"/>
  <c r="H50" i="10"/>
  <c r="H49" i="10"/>
  <c r="H48" i="10"/>
  <c r="H47" i="10"/>
  <c r="H46" i="10"/>
  <c r="H45" i="10"/>
  <c r="H44" i="10"/>
  <c r="H37" i="10"/>
  <c r="J37" i="10" s="1"/>
  <c r="H36" i="10"/>
  <c r="J36" i="10" s="1"/>
  <c r="H35" i="10"/>
  <c r="J35" i="10" s="1"/>
  <c r="J34" i="10"/>
  <c r="H34" i="10"/>
  <c r="H33" i="10"/>
  <c r="J33" i="10" s="1"/>
  <c r="H32" i="10"/>
  <c r="J32" i="10" s="1"/>
  <c r="H31" i="10"/>
  <c r="J31" i="10" s="1"/>
  <c r="H30" i="10"/>
  <c r="J30" i="10" s="1"/>
  <c r="H29" i="10"/>
  <c r="J29" i="10" s="1"/>
  <c r="H28" i="10"/>
  <c r="J28" i="10" s="1"/>
  <c r="H27" i="10"/>
  <c r="J27" i="10" s="1"/>
  <c r="H26" i="10"/>
  <c r="J26" i="10" s="1"/>
  <c r="H25" i="10"/>
  <c r="J25" i="10" s="1"/>
  <c r="H24" i="10"/>
  <c r="J24" i="10" s="1"/>
  <c r="H23" i="10"/>
  <c r="J23" i="10" s="1"/>
  <c r="H22" i="10"/>
  <c r="J22" i="10" s="1"/>
  <c r="H21" i="10"/>
  <c r="J21" i="10" s="1"/>
  <c r="H20" i="10"/>
  <c r="J20" i="10" s="1"/>
  <c r="H19" i="10"/>
  <c r="A12" i="9"/>
  <c r="H83" i="8"/>
  <c r="H82" i="8"/>
  <c r="H81" i="8"/>
  <c r="H77" i="8"/>
  <c r="H69" i="8"/>
  <c r="H68" i="8"/>
  <c r="H78" i="8" s="1"/>
  <c r="D21" i="9" s="1"/>
  <c r="B21" i="11" s="1"/>
  <c r="H64" i="8"/>
  <c r="H63" i="8"/>
  <c r="H62" i="8"/>
  <c r="H65" i="8" s="1"/>
  <c r="D20" i="9" s="1"/>
  <c r="B20" i="11" s="1"/>
  <c r="H58" i="8"/>
  <c r="H57" i="8"/>
  <c r="H56" i="8"/>
  <c r="H55" i="8"/>
  <c r="H54" i="8"/>
  <c r="H53" i="8"/>
  <c r="H52" i="8"/>
  <c r="H51" i="8"/>
  <c r="H50" i="8"/>
  <c r="H49" i="8"/>
  <c r="H48" i="8"/>
  <c r="H47" i="8"/>
  <c r="H46" i="8"/>
  <c r="H45" i="8"/>
  <c r="H44" i="8"/>
  <c r="H59" i="8" s="1"/>
  <c r="D19" i="9" s="1"/>
  <c r="B19" i="11" s="1"/>
  <c r="H37" i="8"/>
  <c r="J37" i="8" s="1"/>
  <c r="H36" i="8"/>
  <c r="J36" i="8" s="1"/>
  <c r="H35" i="8"/>
  <c r="J35" i="8" s="1"/>
  <c r="H34" i="8"/>
  <c r="J34" i="8" s="1"/>
  <c r="H33" i="8"/>
  <c r="J33" i="8" s="1"/>
  <c r="H32" i="8"/>
  <c r="J32" i="8" s="1"/>
  <c r="H31" i="8"/>
  <c r="J31" i="8" s="1"/>
  <c r="J30" i="8"/>
  <c r="J29" i="8"/>
  <c r="H29" i="8"/>
  <c r="H28" i="8"/>
  <c r="J28" i="8" s="1"/>
  <c r="J27" i="8"/>
  <c r="H27" i="8"/>
  <c r="H26" i="8"/>
  <c r="J26" i="8" s="1"/>
  <c r="H25" i="8"/>
  <c r="J25" i="8" s="1"/>
  <c r="J24" i="8"/>
  <c r="H24" i="8"/>
  <c r="J23" i="8"/>
  <c r="H23" i="8"/>
  <c r="J22" i="8"/>
  <c r="H22" i="8"/>
  <c r="H21" i="8"/>
  <c r="J21" i="8" s="1"/>
  <c r="J20" i="8"/>
  <c r="H20" i="8"/>
  <c r="H19" i="8"/>
  <c r="J19" i="8" s="1"/>
  <c r="H39" i="8" s="1"/>
  <c r="H62" i="7"/>
  <c r="H63" i="7"/>
  <c r="H64" i="7"/>
  <c r="H51" i="7"/>
  <c r="H52" i="7"/>
  <c r="H53" i="7"/>
  <c r="H54" i="7"/>
  <c r="H55" i="7"/>
  <c r="H56" i="7"/>
  <c r="H57" i="7"/>
  <c r="H58" i="7"/>
  <c r="H45" i="7"/>
  <c r="H46" i="7"/>
  <c r="H47" i="7"/>
  <c r="H48" i="7"/>
  <c r="H49" i="7"/>
  <c r="H50" i="7"/>
  <c r="H44" i="7"/>
  <c r="D18" i="9" l="1"/>
  <c r="B18" i="11" s="1"/>
  <c r="C18" i="11" s="1"/>
  <c r="H84" i="8"/>
  <c r="H59" i="10"/>
  <c r="D19" i="11" s="1"/>
  <c r="H84" i="10"/>
  <c r="H38" i="10"/>
  <c r="D17" i="11" s="1"/>
  <c r="H78" i="10"/>
  <c r="D21" i="11" s="1"/>
  <c r="C21" i="11" s="1"/>
  <c r="H38" i="8"/>
  <c r="D17" i="9" s="1"/>
  <c r="B17" i="11" s="1"/>
  <c r="C17" i="11" s="1"/>
  <c r="J19" i="10"/>
  <c r="H39" i="10" s="1"/>
  <c r="D18" i="11" s="1"/>
  <c r="C19" i="11"/>
  <c r="C24" i="11"/>
  <c r="B23" i="11"/>
  <c r="C23" i="11" s="1"/>
  <c r="C20" i="11"/>
  <c r="D24" i="3"/>
  <c r="B24" i="9" s="1"/>
  <c r="C24" i="9" s="1"/>
  <c r="H83" i="7"/>
  <c r="H82" i="7"/>
  <c r="H81" i="7"/>
  <c r="H77" i="7"/>
  <c r="H70" i="7"/>
  <c r="H69" i="7"/>
  <c r="H68" i="7"/>
  <c r="H65" i="7"/>
  <c r="D20" i="3" s="1"/>
  <c r="B20" i="9" s="1"/>
  <c r="C20" i="9" s="1"/>
  <c r="H37" i="7"/>
  <c r="J37" i="7" s="1"/>
  <c r="H36" i="7"/>
  <c r="J36" i="7" s="1"/>
  <c r="H35" i="7"/>
  <c r="J35" i="7" s="1"/>
  <c r="H34" i="7"/>
  <c r="J34" i="7" s="1"/>
  <c r="H33" i="7"/>
  <c r="J33" i="7" s="1"/>
  <c r="H32" i="7"/>
  <c r="J32" i="7" s="1"/>
  <c r="H31" i="7"/>
  <c r="J31" i="7" s="1"/>
  <c r="H30" i="7"/>
  <c r="J30" i="7" s="1"/>
  <c r="H29" i="7"/>
  <c r="J29" i="7" s="1"/>
  <c r="H28" i="7"/>
  <c r="J28" i="7" s="1"/>
  <c r="H27" i="7"/>
  <c r="J27" i="7" s="1"/>
  <c r="H26" i="7"/>
  <c r="J26" i="7" s="1"/>
  <c r="H25" i="7"/>
  <c r="J25" i="7" s="1"/>
  <c r="H24" i="7"/>
  <c r="J24" i="7" s="1"/>
  <c r="H23" i="7"/>
  <c r="J23" i="7" s="1"/>
  <c r="H22" i="7"/>
  <c r="J22" i="7" s="1"/>
  <c r="H21" i="7"/>
  <c r="J21" i="7" s="1"/>
  <c r="H20" i="7"/>
  <c r="J20" i="7" s="1"/>
  <c r="H19" i="7"/>
  <c r="G76" i="1"/>
  <c r="G77" i="1"/>
  <c r="G83" i="1"/>
  <c r="G84" i="1"/>
  <c r="G85" i="1"/>
  <c r="G146" i="1"/>
  <c r="G147" i="1"/>
  <c r="G75" i="1"/>
  <c r="G86" i="1"/>
  <c r="G87" i="1"/>
  <c r="G88" i="1"/>
  <c r="G89" i="1"/>
  <c r="G90" i="1"/>
  <c r="G91" i="1"/>
  <c r="G92" i="1"/>
  <c r="G93" i="1"/>
  <c r="G74" i="1"/>
  <c r="G19" i="1"/>
  <c r="I19" i="1" s="1"/>
  <c r="G20" i="1"/>
  <c r="I20" i="1" s="1"/>
  <c r="G21" i="1"/>
  <c r="I21" i="1" s="1"/>
  <c r="G22" i="1"/>
  <c r="I22" i="1" s="1"/>
  <c r="G28" i="1"/>
  <c r="I28" i="1" s="1"/>
  <c r="G29" i="1"/>
  <c r="I29" i="1" s="1"/>
  <c r="G30" i="1"/>
  <c r="I30" i="1" s="1"/>
  <c r="G31" i="1"/>
  <c r="I31" i="1" s="1"/>
  <c r="G32" i="1"/>
  <c r="I32" i="1" s="1"/>
  <c r="G33" i="1"/>
  <c r="I33" i="1" s="1"/>
  <c r="G34" i="1"/>
  <c r="I34" i="1" s="1"/>
  <c r="G35" i="1"/>
  <c r="I35" i="1" s="1"/>
  <c r="G36" i="1"/>
  <c r="I36" i="1" s="1"/>
  <c r="G37" i="1"/>
  <c r="I37" i="1" s="1"/>
  <c r="G38" i="1"/>
  <c r="I38" i="1" s="1"/>
  <c r="G39" i="1"/>
  <c r="I39" i="1" s="1"/>
  <c r="G40" i="1"/>
  <c r="I40" i="1" s="1"/>
  <c r="G18" i="1"/>
  <c r="D183" i="1" l="1"/>
  <c r="H24" i="12" s="1"/>
  <c r="H21" i="12"/>
  <c r="C183" i="1"/>
  <c r="C181" i="1"/>
  <c r="D181" i="1"/>
  <c r="F24" i="12" s="1"/>
  <c r="J15" i="13"/>
  <c r="J21" i="13" s="1"/>
  <c r="J22" i="13" s="1"/>
  <c r="J23" i="13" s="1"/>
  <c r="J27" i="13" s="1"/>
  <c r="F17" i="12"/>
  <c r="F23" i="12" s="1"/>
  <c r="C13" i="12"/>
  <c r="D178" i="1"/>
  <c r="C24" i="12" s="1"/>
  <c r="C178" i="1"/>
  <c r="D22" i="11"/>
  <c r="H40" i="8"/>
  <c r="H190" i="8"/>
  <c r="D25" i="9" s="1"/>
  <c r="B25" i="11" s="1"/>
  <c r="D22" i="9"/>
  <c r="B22" i="11" s="1"/>
  <c r="H40" i="10"/>
  <c r="H190" i="10" s="1"/>
  <c r="D25" i="11" s="1"/>
  <c r="K19" i="13"/>
  <c r="L19" i="13" s="1"/>
  <c r="K15" i="13"/>
  <c r="F27" i="13"/>
  <c r="I27" i="13"/>
  <c r="D27" i="13"/>
  <c r="I18" i="1"/>
  <c r="C14" i="12" s="1"/>
  <c r="J14" i="12" s="1"/>
  <c r="H78" i="7"/>
  <c r="D21" i="3" s="1"/>
  <c r="B21" i="9" s="1"/>
  <c r="C21" i="9" s="1"/>
  <c r="H84" i="7"/>
  <c r="H38" i="7"/>
  <c r="D17" i="3" s="1"/>
  <c r="B17" i="9" s="1"/>
  <c r="C17" i="9" s="1"/>
  <c r="J19" i="7"/>
  <c r="H39" i="7" s="1"/>
  <c r="D23" i="3"/>
  <c r="B23" i="9" s="1"/>
  <c r="C23" i="9" s="1"/>
  <c r="H59" i="7"/>
  <c r="D19" i="3" s="1"/>
  <c r="B19" i="9" s="1"/>
  <c r="C19" i="9" s="1"/>
  <c r="G94" i="1"/>
  <c r="G41" i="1"/>
  <c r="I41" i="1" s="1"/>
  <c r="H23" i="12" l="1"/>
  <c r="H25" i="12" s="1"/>
  <c r="J21" i="12"/>
  <c r="E183" i="1"/>
  <c r="F25" i="12"/>
  <c r="E181" i="1"/>
  <c r="C25" i="11"/>
  <c r="C22" i="11"/>
  <c r="D22" i="3"/>
  <c r="B22" i="9" s="1"/>
  <c r="C22" i="9" s="1"/>
  <c r="J17" i="12"/>
  <c r="L15" i="13"/>
  <c r="K21" i="13"/>
  <c r="K22" i="13" s="1"/>
  <c r="L22" i="13" s="1"/>
  <c r="H27" i="13"/>
  <c r="C27" i="13"/>
  <c r="H40" i="7"/>
  <c r="H190" i="7" s="1"/>
  <c r="D25" i="3" s="1"/>
  <c r="B25" i="9" s="1"/>
  <c r="C25" i="9" s="1"/>
  <c r="D18" i="3"/>
  <c r="B18" i="9" s="1"/>
  <c r="C18" i="9" s="1"/>
  <c r="E185" i="1" l="1"/>
  <c r="K23" i="13"/>
  <c r="K27" i="13" s="1"/>
  <c r="L21" i="13"/>
  <c r="E178" i="1"/>
  <c r="C23" i="12"/>
  <c r="G148" i="1"/>
  <c r="B22" i="3" s="1"/>
  <c r="C22" i="3" s="1"/>
  <c r="L23" i="13" l="1"/>
  <c r="L27" i="13" s="1"/>
  <c r="E186" i="1"/>
  <c r="J23" i="12"/>
  <c r="B20" i="3"/>
  <c r="C20" i="3" s="1"/>
  <c r="C25" i="12" l="1"/>
  <c r="J24" i="12"/>
  <c r="J25" i="12" s="1"/>
  <c r="B24" i="3"/>
  <c r="C24" i="3" s="1"/>
  <c r="B23" i="3"/>
  <c r="C23" i="3" s="1"/>
  <c r="B19" i="3"/>
  <c r="C19" i="3" s="1"/>
  <c r="G42" i="1"/>
  <c r="B17" i="3" s="1"/>
  <c r="C17" i="3" s="1"/>
  <c r="G43" i="1" l="1"/>
  <c r="B18" i="3" s="1"/>
  <c r="C18" i="3" s="1"/>
  <c r="G44" i="1" l="1"/>
  <c r="A12" i="3"/>
  <c r="B21" i="3" l="1"/>
  <c r="C21" i="3" s="1"/>
  <c r="B25" i="3" l="1"/>
  <c r="C25" i="3" s="1"/>
</calcChain>
</file>

<file path=xl/sharedStrings.xml><?xml version="1.0" encoding="utf-8"?>
<sst xmlns="http://schemas.openxmlformats.org/spreadsheetml/2006/main" count="1044" uniqueCount="235">
  <si>
    <t>Public Health Institute of Metropolitan Chicago</t>
  </si>
  <si>
    <t>Budget Category &amp; Justification</t>
  </si>
  <si>
    <t xml:space="preserve">Personnel Costs </t>
  </si>
  <si>
    <t>Salaries and Wages</t>
  </si>
  <si>
    <t># of Positions</t>
  </si>
  <si>
    <t>Non-Personnel Costs</t>
  </si>
  <si>
    <t xml:space="preserve">Hours </t>
  </si>
  <si>
    <t>Travel</t>
  </si>
  <si>
    <t>Fee for Service</t>
  </si>
  <si>
    <t>Population Served</t>
  </si>
  <si>
    <t>Total Units of Service Assigned</t>
  </si>
  <si>
    <t>Cost/Unit of Service Delivered</t>
  </si>
  <si>
    <t>Supplemental Scopes</t>
  </si>
  <si>
    <t>Total Budget Amount Requested:</t>
  </si>
  <si>
    <t>Total Amount for Indirect Cost</t>
  </si>
  <si>
    <t>Salary &amp; Wages</t>
  </si>
  <si>
    <t>Indirect Cost</t>
  </si>
  <si>
    <t>Authorized  Signature</t>
  </si>
  <si>
    <t>Budget Lines</t>
  </si>
  <si>
    <t xml:space="preserve">Justification </t>
  </si>
  <si>
    <t xml:space="preserve">Salaries and Wages                                                    </t>
  </si>
  <si>
    <t xml:space="preserve">Fringe Benefits </t>
  </si>
  <si>
    <t>Professional Services</t>
  </si>
  <si>
    <t>Materials and Supplies</t>
  </si>
  <si>
    <t xml:space="preserve">Equipment </t>
  </si>
  <si>
    <t>Total Budget:</t>
  </si>
  <si>
    <t>Contractor Name:</t>
  </si>
  <si>
    <t xml:space="preserve">Contract Amount: </t>
  </si>
  <si>
    <t>Capacity Building Category</t>
  </si>
  <si>
    <t>General Capacity Building</t>
  </si>
  <si>
    <t>Peer Outreach Capacity Building</t>
  </si>
  <si>
    <t>Social Media Capacity Building</t>
  </si>
  <si>
    <r>
      <rPr>
        <b/>
        <sz val="11"/>
        <color theme="1"/>
        <rFont val="Arial"/>
        <family val="2"/>
      </rPr>
      <t xml:space="preserve">Total Budget: </t>
    </r>
    <r>
      <rPr>
        <sz val="11"/>
        <color rgb="FF0000FF"/>
        <rFont val="Arial"/>
        <family val="2"/>
      </rPr>
      <t xml:space="preserve"> </t>
    </r>
  </si>
  <si>
    <t>Condom Distribution</t>
  </si>
  <si>
    <t>Prevention Supplemental</t>
  </si>
  <si>
    <t>Prevention Overflow</t>
  </si>
  <si>
    <t>Surveillance-Based Services</t>
  </si>
  <si>
    <t>Indirect</t>
  </si>
  <si>
    <t>Risk Reduction with Positives</t>
  </si>
  <si>
    <t>Black MSM</t>
  </si>
  <si>
    <t>Black PWID</t>
  </si>
  <si>
    <t>Black HRH</t>
  </si>
  <si>
    <t>Black MSM-PWID</t>
  </si>
  <si>
    <t>White MSM</t>
  </si>
  <si>
    <t>White PWID</t>
  </si>
  <si>
    <t>White HRH</t>
  </si>
  <si>
    <t>White MSM-PWID</t>
  </si>
  <si>
    <t>Hispanic MSM</t>
  </si>
  <si>
    <t>Hispanic PWID</t>
  </si>
  <si>
    <t>Hispanic HRH</t>
  </si>
  <si>
    <t>Hispanic MSM-PWID</t>
  </si>
  <si>
    <t>Other Race MSM</t>
  </si>
  <si>
    <t>Other Race PWID</t>
  </si>
  <si>
    <t>Other Race HRH</t>
  </si>
  <si>
    <t>Other Race MSM-PWID</t>
  </si>
  <si>
    <t>Surveillance Based Services</t>
  </si>
  <si>
    <t>Any Race, Any Risk</t>
  </si>
  <si>
    <t>Risk-Based Testing &amp; Referral</t>
  </si>
  <si>
    <t>Risk Reduction with Negatives</t>
  </si>
  <si>
    <t>Any Race MSM</t>
  </si>
  <si>
    <t>Any Race PWID</t>
  </si>
  <si>
    <t>Any Race HRH</t>
  </si>
  <si>
    <t>Budget Summary Tab</t>
  </si>
  <si>
    <t xml:space="preserve">Amount Requested </t>
  </si>
  <si>
    <t>Rate of Fringe Benefits (xx%)</t>
  </si>
  <si>
    <t xml:space="preserve">Materials and Supplies - </t>
  </si>
  <si>
    <t xml:space="preserve">Difference </t>
  </si>
  <si>
    <t xml:space="preserve">Explanation for Difference </t>
  </si>
  <si>
    <t xml:space="preserve">Routine Screening </t>
  </si>
  <si>
    <t>Number of Positions</t>
  </si>
  <si>
    <t>Number of Months</t>
  </si>
  <si>
    <t>Purpose of Travel</t>
  </si>
  <si>
    <t xml:space="preserve">Unit Cost </t>
  </si>
  <si>
    <t>Awarded</t>
  </si>
  <si>
    <t>Professional Services (Contractors and/or Consultants)</t>
  </si>
  <si>
    <t>Contractor/Consultant Name</t>
  </si>
  <si>
    <t>Position Title</t>
  </si>
  <si>
    <t>Project Name: Regional Implementation Group Region 8 (RIG)</t>
  </si>
  <si>
    <t>Description of Service</t>
  </si>
  <si>
    <t>Reimbursement Amount Per Mile</t>
  </si>
  <si>
    <t xml:space="preserve">Number of Miles Per Month </t>
  </si>
  <si>
    <t>Number of Units</t>
  </si>
  <si>
    <t>Type of Service Delivered</t>
  </si>
  <si>
    <t xml:space="preserve"> </t>
  </si>
  <si>
    <t xml:space="preserve">Rate </t>
  </si>
  <si>
    <t xml:space="preserve">Number Requested </t>
  </si>
  <si>
    <t>Risk Based Testing and Referral</t>
  </si>
  <si>
    <t>Percentage of indirect and description of indirect expenses</t>
  </si>
  <si>
    <t>Allowable Costs</t>
  </si>
  <si>
    <t xml:space="preserve">General Reminders  </t>
  </si>
  <si>
    <r>
      <rPr>
        <b/>
        <sz val="11"/>
        <rFont val="Calibri"/>
        <family val="2"/>
        <scheme val="minor"/>
      </rPr>
      <t>Annual Salary</t>
    </r>
    <r>
      <rPr>
        <sz val="11"/>
        <rFont val="Calibri"/>
        <family val="2"/>
        <scheme val="minor"/>
      </rPr>
      <t xml:space="preserve">
</t>
    </r>
    <r>
      <rPr>
        <i/>
        <sz val="11"/>
        <rFont val="Calibri"/>
        <family val="2"/>
        <scheme val="minor"/>
      </rPr>
      <t>Please provide total annual salary.</t>
    </r>
  </si>
  <si>
    <r>
      <rPr>
        <b/>
        <sz val="11"/>
        <rFont val="Calibri"/>
        <family val="2"/>
        <scheme val="minor"/>
      </rPr>
      <t xml:space="preserve">% Time
</t>
    </r>
    <r>
      <rPr>
        <i/>
        <sz val="11"/>
        <rFont val="Calibri"/>
        <family val="2"/>
        <scheme val="minor"/>
      </rPr>
      <t>Please indicate the percentage of time that will be billed to this grant.</t>
    </r>
  </si>
  <si>
    <r>
      <t xml:space="preserve">Months
</t>
    </r>
    <r>
      <rPr>
        <i/>
        <sz val="11"/>
        <rFont val="Calibri"/>
        <family val="2"/>
        <scheme val="minor"/>
      </rPr>
      <t>Please indicate the number of months position will be billed to grant.</t>
    </r>
  </si>
  <si>
    <r>
      <t xml:space="preserve">Description of item and justification w/relationship to program objectives. 
</t>
    </r>
    <r>
      <rPr>
        <i/>
        <sz val="11"/>
        <rFont val="Calibri"/>
        <family val="2"/>
        <scheme val="minor"/>
      </rPr>
      <t xml:space="preserve">For general office supplies, enter office supplies and the total amount requested in the unit cost column with a quantity of one. </t>
    </r>
  </si>
  <si>
    <r>
      <t xml:space="preserve">Description of item and justification with relationship to program objectives.
</t>
    </r>
    <r>
      <rPr>
        <i/>
        <sz val="11"/>
        <rFont val="Calibri"/>
        <family val="2"/>
        <scheme val="minor"/>
      </rPr>
      <t>Equipment is defined as $2,000.00 or more per unit and requires pre-approval prior to purchase.</t>
    </r>
  </si>
  <si>
    <t xml:space="preserve">Position Title </t>
  </si>
  <si>
    <r>
      <t xml:space="preserve">Time Period
</t>
    </r>
    <r>
      <rPr>
        <i/>
        <sz val="11"/>
        <rFont val="Calibri"/>
        <family val="2"/>
        <scheme val="minor"/>
      </rPr>
      <t xml:space="preserve">Please provide beginning and end dates, i.e. 3/1/2020- 4/30/2020. </t>
    </r>
  </si>
  <si>
    <t>Budgeted</t>
  </si>
  <si>
    <r>
      <t xml:space="preserve">Amended Amount
</t>
    </r>
    <r>
      <rPr>
        <i/>
        <sz val="10"/>
        <rFont val="Arial"/>
        <family val="2"/>
      </rPr>
      <t>Calculates Automatically*</t>
    </r>
  </si>
  <si>
    <t>Budget Revision 1 Worksheet</t>
  </si>
  <si>
    <t xml:space="preserve">* The "Amended Amount" column may show a negative dollar amount until the "Budget Revision 1 Justification" tab has been completed. </t>
  </si>
  <si>
    <r>
      <rPr>
        <b/>
        <sz val="11"/>
        <color theme="1"/>
        <rFont val="Arial"/>
        <family val="2"/>
      </rPr>
      <t>Revision Number:</t>
    </r>
    <r>
      <rPr>
        <sz val="11"/>
        <color rgb="FF0000FF"/>
        <rFont val="Arial"/>
        <family val="2"/>
      </rPr>
      <t xml:space="preserve">  2</t>
    </r>
  </si>
  <si>
    <r>
      <t xml:space="preserve">Revision 2 Budget Amount
</t>
    </r>
    <r>
      <rPr>
        <i/>
        <sz val="10"/>
        <rFont val="Arial"/>
        <family val="2"/>
      </rPr>
      <t>Calculates Automatically</t>
    </r>
  </si>
  <si>
    <t>Budget Revision 3 Worksheet</t>
  </si>
  <si>
    <t>Budget Revision 2 Worksheet</t>
  </si>
  <si>
    <r>
      <rPr>
        <b/>
        <sz val="11"/>
        <color theme="1"/>
        <rFont val="Arial"/>
        <family val="2"/>
      </rPr>
      <t>Revision Number:</t>
    </r>
    <r>
      <rPr>
        <sz val="11"/>
        <color rgb="FF0000FF"/>
        <rFont val="Arial"/>
        <family val="2"/>
      </rPr>
      <t xml:space="preserve">  3</t>
    </r>
  </si>
  <si>
    <r>
      <t xml:space="preserve">Revision 3 Budget Amount
</t>
    </r>
    <r>
      <rPr>
        <i/>
        <sz val="10"/>
        <rFont val="Arial"/>
        <family val="2"/>
      </rPr>
      <t>Calculates Automatically</t>
    </r>
  </si>
  <si>
    <r>
      <t xml:space="preserve">Revision 1 Budget Amount
</t>
    </r>
    <r>
      <rPr>
        <i/>
        <sz val="10"/>
        <rFont val="Arial"/>
        <family val="2"/>
      </rPr>
      <t>Calculates Automatically</t>
    </r>
  </si>
  <si>
    <t>Budget Summary Revision 1</t>
  </si>
  <si>
    <t>Budget Summary Revision 3</t>
  </si>
  <si>
    <t>Budget Summary Revision 2</t>
  </si>
  <si>
    <t xml:space="preserve">* The "Amended Amount" column may show a negative dollar amount until the "Budget Revision 3 Justification" tab has been completed. </t>
  </si>
  <si>
    <t xml:space="preserve">* The "Amended Amount" column may show a negative dollar amount until the "Budget Revision 2 Justification" tab has been completed. </t>
  </si>
  <si>
    <t xml:space="preserve">Date </t>
  </si>
  <si>
    <t xml:space="preserve">Definitions and Instructions for PHIMC Budget Template </t>
  </si>
  <si>
    <t>Budget Revision Justification Tabs and Revised Budget Summary Tabs</t>
  </si>
  <si>
    <r>
      <t xml:space="preserve">There are three budget revision justification tabs and three corresponding budget revision summary tabs. 
• </t>
    </r>
    <r>
      <rPr>
        <b/>
        <sz val="11"/>
        <color theme="1"/>
        <rFont val="Calibri"/>
        <family val="2"/>
        <scheme val="minor"/>
      </rPr>
      <t>First Revision:</t>
    </r>
    <r>
      <rPr>
        <sz val="11"/>
        <color theme="1"/>
        <rFont val="Calibri"/>
        <family val="2"/>
        <scheme val="minor"/>
      </rPr>
      <t xml:space="preserve"> When submitting the first budget revision, enter supporting information for each of the allowable costs in the "Budget Revision 1 Justification" tab. The "Revised Budget Summary 1" tab will automatically update according to the information entered in the "Budget Revision 1 Justification" tab. Please review and sign. 
•  </t>
    </r>
    <r>
      <rPr>
        <b/>
        <sz val="11"/>
        <color theme="1"/>
        <rFont val="Calibri"/>
        <family val="2"/>
        <scheme val="minor"/>
      </rPr>
      <t>Second Revision:</t>
    </r>
    <r>
      <rPr>
        <sz val="11"/>
        <color theme="1"/>
        <rFont val="Calibri"/>
        <family val="2"/>
        <scheme val="minor"/>
      </rPr>
      <t xml:space="preserve"> When submitting the second budget revision, enter supporting information for each of the allowable costs in the "Budget Revision 2 Justification" tab. The "Revised Budget Summary 2" tab will automatically update according to the information entered in the "Budget Revision 2 Justification" tab. Please review and sign. 
• </t>
    </r>
    <r>
      <rPr>
        <b/>
        <sz val="11"/>
        <color theme="1"/>
        <rFont val="Calibri"/>
        <family val="2"/>
        <scheme val="minor"/>
      </rPr>
      <t>Third Revision:</t>
    </r>
    <r>
      <rPr>
        <sz val="11"/>
        <color theme="1"/>
        <rFont val="Calibri"/>
        <family val="2"/>
        <scheme val="minor"/>
      </rPr>
      <t xml:space="preserve"> When submitting the third budget revision, enter supporting information for each of the allowable costs in the "Budget Revision 3 Justification" tab. The "Revised Budget Summary 3" tab will automatically update according to the information entered in the "Budget Revision 3 Justification" tab. Please review and sign. </t>
    </r>
  </si>
  <si>
    <t>Description of Job Responsibilities</t>
  </si>
  <si>
    <r>
      <t xml:space="preserve">Amount Requested for Salary
</t>
    </r>
    <r>
      <rPr>
        <sz val="11"/>
        <rFont val="Calibri"/>
        <family val="2"/>
        <scheme val="minor"/>
      </rPr>
      <t>C</t>
    </r>
    <r>
      <rPr>
        <i/>
        <sz val="11"/>
        <rFont val="Calibri"/>
        <family val="2"/>
        <scheme val="minor"/>
      </rPr>
      <t>alculates automatically</t>
    </r>
  </si>
  <si>
    <t>Select a Capacity Building category for every expense excluding fee-for-service.</t>
  </si>
  <si>
    <r>
      <t xml:space="preserve">Capacity Building Category 
</t>
    </r>
    <r>
      <rPr>
        <i/>
        <sz val="11"/>
        <rFont val="Calibri"/>
        <family val="2"/>
        <scheme val="minor"/>
      </rPr>
      <t>Select a Capacity Building category for every expense excluding fee-for-service.</t>
    </r>
  </si>
  <si>
    <r>
      <t xml:space="preserve">Amount Requested in Fringe
</t>
    </r>
    <r>
      <rPr>
        <i/>
        <sz val="11"/>
        <rFont val="Calibri"/>
        <family val="2"/>
        <scheme val="minor"/>
      </rPr>
      <t>Calculates automatically</t>
    </r>
  </si>
  <si>
    <r>
      <t xml:space="preserve">Amount Requested
</t>
    </r>
    <r>
      <rPr>
        <i/>
        <sz val="11"/>
        <rFont val="Calibri"/>
        <family val="2"/>
        <scheme val="minor"/>
      </rPr>
      <t>Calculates automatically</t>
    </r>
    <r>
      <rPr>
        <b/>
        <sz val="11"/>
        <rFont val="Calibri"/>
        <family val="2"/>
        <scheme val="minor"/>
      </rPr>
      <t xml:space="preserve"> </t>
    </r>
  </si>
  <si>
    <r>
      <t xml:space="preserve">Amount Requested
</t>
    </r>
    <r>
      <rPr>
        <i/>
        <sz val="11"/>
        <rFont val="Calibri"/>
        <family val="2"/>
        <scheme val="minor"/>
      </rPr>
      <t xml:space="preserve">Calculates automatically </t>
    </r>
  </si>
  <si>
    <r>
      <t xml:space="preserve">Amount Requested
</t>
    </r>
    <r>
      <rPr>
        <i/>
        <sz val="11"/>
        <rFont val="Calibri"/>
        <family val="2"/>
        <scheme val="minor"/>
      </rPr>
      <t xml:space="preserve">Calculates automatically  </t>
    </r>
  </si>
  <si>
    <r>
      <t xml:space="preserve">Amount Requested
</t>
    </r>
    <r>
      <rPr>
        <i/>
        <sz val="11"/>
        <rFont val="Calibri"/>
        <family val="2"/>
        <scheme val="minor"/>
      </rPr>
      <t>Calculates automatically</t>
    </r>
    <r>
      <rPr>
        <b/>
        <sz val="11"/>
        <rFont val="Calibri"/>
        <family val="2"/>
        <scheme val="minor"/>
      </rPr>
      <t xml:space="preserve">  </t>
    </r>
  </si>
  <si>
    <r>
      <t xml:space="preserve">Capacity Building Category
</t>
    </r>
    <r>
      <rPr>
        <i/>
        <sz val="11"/>
        <rFont val="Calibri"/>
        <family val="2"/>
        <scheme val="minor"/>
      </rPr>
      <t>Select a Capacity Building category for every expense excluding fee-for-service.</t>
    </r>
  </si>
  <si>
    <r>
      <t xml:space="preserve">Total Personnel Costs </t>
    </r>
    <r>
      <rPr>
        <i/>
        <sz val="11"/>
        <rFont val="Calibri"/>
        <family val="2"/>
        <scheme val="minor"/>
      </rPr>
      <t xml:space="preserve">(Calculates automatically)   </t>
    </r>
  </si>
  <si>
    <r>
      <t xml:space="preserve">Total Fringe Benefits </t>
    </r>
    <r>
      <rPr>
        <i/>
        <sz val="11"/>
        <rFont val="Calibri"/>
        <family val="2"/>
        <scheme val="minor"/>
      </rPr>
      <t>(Calculates automatically)</t>
    </r>
  </si>
  <si>
    <r>
      <t xml:space="preserve">Total  Salaries and Wages </t>
    </r>
    <r>
      <rPr>
        <i/>
        <sz val="11"/>
        <rFont val="Calibri"/>
        <family val="2"/>
        <scheme val="minor"/>
      </rPr>
      <t xml:space="preserve">(Calculates automatically)             </t>
    </r>
    <r>
      <rPr>
        <b/>
        <sz val="11"/>
        <rFont val="Calibri"/>
        <family val="2"/>
        <scheme val="minor"/>
      </rPr>
      <t xml:space="preserve">                                       </t>
    </r>
  </si>
  <si>
    <r>
      <t xml:space="preserve">Total Amount for Professional Services </t>
    </r>
    <r>
      <rPr>
        <i/>
        <sz val="11"/>
        <rFont val="Calibri"/>
        <family val="2"/>
        <scheme val="minor"/>
      </rPr>
      <t>(Calculates automatically)</t>
    </r>
  </si>
  <si>
    <r>
      <t xml:space="preserve">Total Amount for Travel </t>
    </r>
    <r>
      <rPr>
        <i/>
        <sz val="11"/>
        <rFont val="Calibri"/>
        <family val="2"/>
        <scheme val="minor"/>
      </rPr>
      <t>(Calculates automatically)</t>
    </r>
  </si>
  <si>
    <r>
      <t>Total  Salaries and Wages</t>
    </r>
    <r>
      <rPr>
        <i/>
        <sz val="11"/>
        <rFont val="Calibri"/>
        <family val="2"/>
        <scheme val="minor"/>
      </rPr>
      <t xml:space="preserve"> (Calculates automatically)              </t>
    </r>
    <r>
      <rPr>
        <b/>
        <sz val="11"/>
        <rFont val="Calibri"/>
        <family val="2"/>
        <scheme val="minor"/>
      </rPr>
      <t xml:space="preserve">                                      </t>
    </r>
  </si>
  <si>
    <r>
      <t xml:space="preserve">Amount Requested for Salary
</t>
    </r>
    <r>
      <rPr>
        <i/>
        <sz val="11"/>
        <rFont val="Calibri"/>
        <family val="2"/>
        <scheme val="minor"/>
      </rPr>
      <t>Calculates automatically</t>
    </r>
  </si>
  <si>
    <r>
      <t xml:space="preserve">Total Amount for  Equipment </t>
    </r>
    <r>
      <rPr>
        <i/>
        <sz val="11"/>
        <rFont val="Calibri"/>
        <family val="2"/>
        <scheme val="minor"/>
      </rPr>
      <t>(Calculates automatically)</t>
    </r>
  </si>
  <si>
    <r>
      <t xml:space="preserve">Total Amount for Materials and Supplies </t>
    </r>
    <r>
      <rPr>
        <i/>
        <sz val="11"/>
        <rFont val="Calibri"/>
        <family val="2"/>
        <scheme val="minor"/>
      </rPr>
      <t>(Calculates automatically)</t>
    </r>
  </si>
  <si>
    <r>
      <t>Total Amount for Materials and Supplies</t>
    </r>
    <r>
      <rPr>
        <i/>
        <sz val="11"/>
        <rFont val="Calibri"/>
        <family val="2"/>
        <scheme val="minor"/>
      </rPr>
      <t xml:space="preserve"> (Calculates automatically)</t>
    </r>
  </si>
  <si>
    <r>
      <t>Total Amount for Travel</t>
    </r>
    <r>
      <rPr>
        <i/>
        <sz val="11"/>
        <rFont val="Calibri"/>
        <family val="2"/>
        <scheme val="minor"/>
      </rPr>
      <t xml:space="preserve"> (Calculates automatically)</t>
    </r>
  </si>
  <si>
    <r>
      <t xml:space="preserve">Total  Salaries and Wages </t>
    </r>
    <r>
      <rPr>
        <i/>
        <sz val="11"/>
        <rFont val="Calibri"/>
        <family val="2"/>
        <scheme val="minor"/>
      </rPr>
      <t xml:space="preserve">(Calculates automatically)    </t>
    </r>
    <r>
      <rPr>
        <b/>
        <sz val="11"/>
        <rFont val="Calibri"/>
        <family val="2"/>
        <scheme val="minor"/>
      </rPr>
      <t xml:space="preserve">                                                </t>
    </r>
  </si>
  <si>
    <r>
      <t>Total Personnel Costs</t>
    </r>
    <r>
      <rPr>
        <i/>
        <sz val="11"/>
        <rFont val="Calibri"/>
        <family val="2"/>
        <scheme val="minor"/>
      </rPr>
      <t xml:space="preserve"> (Calculates automatically)   </t>
    </r>
  </si>
  <si>
    <r>
      <t>Total Amount for  Equipment</t>
    </r>
    <r>
      <rPr>
        <i/>
        <sz val="11"/>
        <rFont val="Calibri"/>
        <family val="2"/>
        <scheme val="minor"/>
      </rPr>
      <t xml:space="preserve"> (Calculates automatically)</t>
    </r>
  </si>
  <si>
    <r>
      <t xml:space="preserve">Total Amount of Fee-for-Service </t>
    </r>
    <r>
      <rPr>
        <i/>
        <sz val="11"/>
        <rFont val="Calibri"/>
        <family val="2"/>
        <scheme val="minor"/>
      </rPr>
      <t>(Calculates automatically)</t>
    </r>
  </si>
  <si>
    <t xml:space="preserve">Fee-for-Service </t>
  </si>
  <si>
    <r>
      <t xml:space="preserve">Total  Salaries and Wages </t>
    </r>
    <r>
      <rPr>
        <i/>
        <sz val="11"/>
        <rFont val="Calibri"/>
        <family val="2"/>
        <scheme val="minor"/>
      </rPr>
      <t>(Calculates automatically)</t>
    </r>
    <r>
      <rPr>
        <b/>
        <sz val="11"/>
        <rFont val="Calibri"/>
        <family val="2"/>
        <scheme val="minor"/>
      </rPr>
      <t xml:space="preserve">                                                    </t>
    </r>
  </si>
  <si>
    <r>
      <t xml:space="preserve">Total Personnel Costs </t>
    </r>
    <r>
      <rPr>
        <i/>
        <sz val="11"/>
        <rFont val="Calibri"/>
        <family val="2"/>
        <scheme val="minor"/>
      </rPr>
      <t>(Calculates automatically)</t>
    </r>
    <r>
      <rPr>
        <b/>
        <sz val="11"/>
        <rFont val="Calibri"/>
        <family val="2"/>
        <scheme val="minor"/>
      </rPr>
      <t xml:space="preserve">   </t>
    </r>
  </si>
  <si>
    <t>Contract Time Period: July 1, 2021 - June 30, 2022</t>
  </si>
  <si>
    <r>
      <t xml:space="preserve">Time Period
</t>
    </r>
    <r>
      <rPr>
        <i/>
        <sz val="11"/>
        <rFont val="Calibri"/>
        <family val="2"/>
        <scheme val="minor"/>
      </rPr>
      <t xml:space="preserve">Please provide beginning and end dates, i.e. 3/1/2022- 4/30/2022. </t>
    </r>
  </si>
  <si>
    <r>
      <t xml:space="preserve">Time Period
</t>
    </r>
    <r>
      <rPr>
        <i/>
        <sz val="11"/>
        <rFont val="Calibri"/>
        <family val="2"/>
        <scheme val="minor"/>
      </rPr>
      <t xml:space="preserve">Please provide beginning and end dates, i.e. 3/1/20222- 4/30/2022. </t>
    </r>
  </si>
  <si>
    <t>Risk Reduction with Positives
 (HCV and STI Testing)</t>
  </si>
  <si>
    <t>Risk Reduction with Negatives
(HCV and STI Testing)</t>
  </si>
  <si>
    <r>
      <rPr>
        <b/>
        <sz val="11"/>
        <color theme="1"/>
        <rFont val="Calibri"/>
        <family val="2"/>
        <scheme val="minor"/>
      </rPr>
      <t xml:space="preserve">Total Budget: </t>
    </r>
    <r>
      <rPr>
        <sz val="11"/>
        <color rgb="FF0000FF"/>
        <rFont val="Calibri"/>
        <family val="2"/>
        <scheme val="minor"/>
      </rPr>
      <t xml:space="preserve"> </t>
    </r>
  </si>
  <si>
    <r>
      <rPr>
        <b/>
        <sz val="11"/>
        <color theme="1"/>
        <rFont val="Calibri"/>
        <family val="2"/>
        <scheme val="minor"/>
      </rPr>
      <t>Revision Number:</t>
    </r>
    <r>
      <rPr>
        <sz val="11"/>
        <color rgb="FF0000FF"/>
        <rFont val="Calibri"/>
        <family val="2"/>
        <scheme val="minor"/>
      </rPr>
      <t xml:space="preserve">  1</t>
    </r>
  </si>
  <si>
    <r>
      <t xml:space="preserve">Original Budget Amount
</t>
    </r>
    <r>
      <rPr>
        <i/>
        <sz val="11"/>
        <rFont val="Calibri"/>
        <family val="2"/>
        <scheme val="minor"/>
      </rPr>
      <t>Calculates automatically</t>
    </r>
  </si>
  <si>
    <r>
      <t xml:space="preserve">Amended Amount
</t>
    </r>
    <r>
      <rPr>
        <i/>
        <sz val="11"/>
        <rFont val="Calibri"/>
        <family val="2"/>
        <scheme val="minor"/>
      </rPr>
      <t>Calculates automatically*</t>
    </r>
  </si>
  <si>
    <r>
      <t xml:space="preserve">Revision 1 Budget Amount
</t>
    </r>
    <r>
      <rPr>
        <i/>
        <sz val="11"/>
        <rFont val="Calibri"/>
        <family val="2"/>
        <scheme val="minor"/>
      </rPr>
      <t>Calculates automatically</t>
    </r>
  </si>
  <si>
    <t>Indirect Cost Rate:</t>
  </si>
  <si>
    <t>Service Category</t>
  </si>
  <si>
    <t>Select a service category for every expense.</t>
  </si>
  <si>
    <t>Black/Latino MSM Peer Hiring and Training</t>
  </si>
  <si>
    <t>Black/Latino MSM Client Recruitment</t>
  </si>
  <si>
    <t>Routine HIV Testing</t>
  </si>
  <si>
    <t>Risk-Based HIV Testing and Referral Services</t>
  </si>
  <si>
    <t>Integrated STI/VH Prevention and Testing</t>
  </si>
  <si>
    <t>Risk Reduction Activities for HIV-Negative Persons</t>
  </si>
  <si>
    <r>
      <t xml:space="preserve">Service Category 
</t>
    </r>
    <r>
      <rPr>
        <i/>
        <sz val="11"/>
        <rFont val="Calibri"/>
        <family val="2"/>
        <scheme val="minor"/>
      </rPr>
      <t>Select a service category for every expense.</t>
    </r>
  </si>
  <si>
    <r>
      <t xml:space="preserve">Description of Service
</t>
    </r>
    <r>
      <rPr>
        <i/>
        <sz val="11"/>
        <rFont val="Calibri"/>
        <family val="2"/>
        <scheme val="minor"/>
      </rPr>
      <t xml:space="preserve">(Advising on delivery of grant related services) </t>
    </r>
  </si>
  <si>
    <t>Consultant Name/Vendor</t>
  </si>
  <si>
    <t>Contractor Name/Vendor</t>
  </si>
  <si>
    <r>
      <t xml:space="preserve">Description of Service
</t>
    </r>
    <r>
      <rPr>
        <i/>
        <sz val="11"/>
        <rFont val="Calibri"/>
        <family val="2"/>
        <scheme val="minor"/>
      </rPr>
      <t>(Delivery of grant-related services)</t>
    </r>
  </si>
  <si>
    <t>Rate</t>
  </si>
  <si>
    <t>Percentage of costs attributed to grant</t>
  </si>
  <si>
    <t>Description of Cost</t>
  </si>
  <si>
    <t>Training and Education</t>
  </si>
  <si>
    <r>
      <t xml:space="preserve">Total Amount for Training and Education Costs </t>
    </r>
    <r>
      <rPr>
        <i/>
        <sz val="11"/>
        <rFont val="Calibri"/>
        <family val="2"/>
        <scheme val="minor"/>
      </rPr>
      <t>(Calculates Automatically)</t>
    </r>
  </si>
  <si>
    <r>
      <t xml:space="preserve">Total Amount for Consultants </t>
    </r>
    <r>
      <rPr>
        <i/>
        <sz val="11"/>
        <rFont val="Calibri"/>
        <family val="2"/>
        <scheme val="minor"/>
      </rPr>
      <t>(Calculates automatically)</t>
    </r>
  </si>
  <si>
    <r>
      <t xml:space="preserve">Total Amount for Contractors </t>
    </r>
    <r>
      <rPr>
        <i/>
        <sz val="11"/>
        <rFont val="Calibri"/>
        <family val="2"/>
        <scheme val="minor"/>
      </rPr>
      <t>(Calculates automatically)</t>
    </r>
  </si>
  <si>
    <t>Total Direct Costs</t>
  </si>
  <si>
    <t>Indirect Costs</t>
  </si>
  <si>
    <t>Total</t>
  </si>
  <si>
    <t>Budget Category</t>
  </si>
  <si>
    <t>Fringe</t>
  </si>
  <si>
    <t>Purpose of travel</t>
  </si>
  <si>
    <t>Supplies</t>
  </si>
  <si>
    <r>
      <t xml:space="preserve">Supply type and cost. Include purpose for supplies </t>
    </r>
    <r>
      <rPr>
        <u/>
        <sz val="11"/>
        <color theme="1"/>
        <rFont val="Calibri"/>
        <family val="2"/>
        <scheme val="minor"/>
      </rPr>
      <t>&gt;</t>
    </r>
    <r>
      <rPr>
        <sz val="11"/>
        <color theme="1"/>
        <rFont val="Calibri"/>
        <family val="2"/>
        <scheme val="minor"/>
      </rPr>
      <t xml:space="preserve"> $1,000.</t>
    </r>
  </si>
  <si>
    <t>Contractual Services</t>
  </si>
  <si>
    <t>Vendor, purpose, cost (delivery of grant-related services)</t>
  </si>
  <si>
    <t>Consultant Services</t>
  </si>
  <si>
    <t>Vendor, purpose, cost (advising on delivery of grant-related services)</t>
  </si>
  <si>
    <t>Rate, portion of total costs attributable to the grant</t>
  </si>
  <si>
    <t>Staff member, training event, associated cost</t>
  </si>
  <si>
    <t>Employee Name, Job Title, FTE</t>
  </si>
  <si>
    <t xml:space="preserve">Agency Signature: </t>
  </si>
  <si>
    <t xml:space="preserve">Comments </t>
  </si>
  <si>
    <t>Category</t>
  </si>
  <si>
    <t>Program Costs</t>
  </si>
  <si>
    <t>Total Program Costs</t>
  </si>
  <si>
    <t>Training Event Title and Description</t>
  </si>
  <si>
    <t>Risk Reduction Activities for HIV-Positive Persons</t>
  </si>
  <si>
    <r>
      <t xml:space="preserve">Difference Between Award and Allocations 
</t>
    </r>
    <r>
      <rPr>
        <i/>
        <sz val="11"/>
        <color theme="1"/>
        <rFont val="Calibri"/>
        <family val="2"/>
        <scheme val="minor"/>
      </rPr>
      <t>(This should be $0.00. Dollar amounts in parenthesis, indicate over allocation. Dollar amounts not in parenthesis, indicate under allocation.)</t>
    </r>
  </si>
  <si>
    <t>Enter Agency Award Amounts</t>
  </si>
  <si>
    <t>Equipment (cost &gt; $5,000)</t>
  </si>
  <si>
    <t>Occupancy – Rent Only</t>
  </si>
  <si>
    <t>Occupancy- Other Costs, Utilities</t>
  </si>
  <si>
    <t>Equipment type, cost, and purpose</t>
  </si>
  <si>
    <r>
      <rPr>
        <b/>
        <sz val="11"/>
        <color theme="1"/>
        <rFont val="Calibri"/>
        <family val="2"/>
        <scheme val="minor"/>
      </rPr>
      <t xml:space="preserve">• Salary and Wages: </t>
    </r>
    <r>
      <rPr>
        <sz val="11"/>
        <color theme="1"/>
        <rFont val="Calibri"/>
        <family val="2"/>
        <scheme val="minor"/>
      </rPr>
      <t xml:space="preserve">Renumeration paid to employees for work performed on behalf of an employer. </t>
    </r>
    <r>
      <rPr>
        <b/>
        <sz val="11"/>
        <color theme="1"/>
        <rFont val="Calibri"/>
        <family val="2"/>
        <scheme val="minor"/>
      </rPr>
      <t xml:space="preserve">
• Fringe Benefits: </t>
    </r>
    <r>
      <rPr>
        <sz val="11"/>
        <color theme="1"/>
        <rFont val="Calibri"/>
        <family val="2"/>
        <scheme val="minor"/>
      </rPr>
      <t xml:space="preserve">Employer-provided benefits that supplement employees' salaries and allowable employer-paid taxes. If agency does not have a fixed fringe benefit rate, then actual charges should be used to estimate costs. 
</t>
    </r>
    <r>
      <rPr>
        <b/>
        <sz val="11"/>
        <color theme="1"/>
        <rFont val="Calibri"/>
        <family val="2"/>
        <scheme val="minor"/>
      </rPr>
      <t xml:space="preserve">• Travel: </t>
    </r>
    <r>
      <rPr>
        <sz val="11"/>
        <color theme="1"/>
        <rFont val="Calibri"/>
        <family val="2"/>
        <scheme val="minor"/>
      </rPr>
      <t>Costs incurred while traveling specifically for the purpose of conducting grant-related activities. Travel must be within Illinois unless prior approval from PHIMC and IDPH is obtained.</t>
    </r>
    <r>
      <rPr>
        <b/>
        <sz val="11"/>
        <color theme="1"/>
        <rFont val="Calibri"/>
        <family val="2"/>
        <scheme val="minor"/>
      </rPr>
      <t xml:space="preserve">
• Supplies:</t>
    </r>
    <r>
      <rPr>
        <sz val="11"/>
        <color theme="1"/>
        <rFont val="Calibri"/>
        <family val="2"/>
        <scheme val="minor"/>
      </rPr>
      <t xml:space="preserve"> Items purchased to support grant-related activities. </t>
    </r>
    <r>
      <rPr>
        <b/>
        <sz val="11"/>
        <color theme="1"/>
        <rFont val="Calibri"/>
        <family val="2"/>
        <scheme val="minor"/>
      </rPr>
      <t xml:space="preserve">
• Contractual Services: </t>
    </r>
    <r>
      <rPr>
        <sz val="11"/>
        <color theme="1"/>
        <rFont val="Calibri"/>
        <family val="2"/>
        <scheme val="minor"/>
      </rPr>
      <t xml:space="preserve">Non-employee contractors paid to provide perform specific grant related work.  
• </t>
    </r>
    <r>
      <rPr>
        <b/>
        <sz val="11"/>
        <color theme="1"/>
        <rFont val="Calibri"/>
        <family val="2"/>
        <scheme val="minor"/>
      </rPr>
      <t>Consultant Services:</t>
    </r>
    <r>
      <rPr>
        <sz val="11"/>
        <color theme="1"/>
        <rFont val="Calibri"/>
        <family val="2"/>
        <scheme val="minor"/>
      </rPr>
      <t xml:space="preserve"> Non-employee consultants paid to advise on delivery of grant related services. </t>
    </r>
    <r>
      <rPr>
        <b/>
        <sz val="11"/>
        <color theme="1"/>
        <rFont val="Calibri"/>
        <family val="2"/>
        <scheme val="minor"/>
      </rPr>
      <t xml:space="preserve">
• Training and Education: </t>
    </r>
    <r>
      <rPr>
        <sz val="11"/>
        <color theme="1"/>
        <rFont val="Calibri"/>
        <family val="2"/>
        <scheme val="minor"/>
      </rPr>
      <t>Costs incurred in training and education specifically for the purposes of conducting grant-related activities.</t>
    </r>
    <r>
      <rPr>
        <b/>
        <sz val="11"/>
        <color theme="1"/>
        <rFont val="Calibri"/>
        <family val="2"/>
        <scheme val="minor"/>
      </rPr>
      <t xml:space="preserve">
• Equipment: </t>
    </r>
    <r>
      <rPr>
        <sz val="11"/>
        <color theme="1"/>
        <rFont val="Calibri"/>
        <family val="2"/>
        <scheme val="minor"/>
      </rPr>
      <t>Purchase of any one item at is at or above $5,000</t>
    </r>
    <r>
      <rPr>
        <b/>
        <sz val="11"/>
        <color theme="1"/>
        <rFont val="Calibri"/>
        <family val="2"/>
        <scheme val="minor"/>
      </rPr>
      <t xml:space="preserve">.
• Occupancy- </t>
    </r>
    <r>
      <rPr>
        <sz val="11"/>
        <color theme="1"/>
        <rFont val="Calibri"/>
        <family val="2"/>
        <scheme val="minor"/>
      </rPr>
      <t>Rent only: Rent costs attributed to the grant.</t>
    </r>
    <r>
      <rPr>
        <b/>
        <sz val="11"/>
        <color theme="1"/>
        <rFont val="Calibri"/>
        <family val="2"/>
        <scheme val="minor"/>
      </rPr>
      <t xml:space="preserve">
• Occupancy-</t>
    </r>
    <r>
      <rPr>
        <sz val="11"/>
        <color theme="1"/>
        <rFont val="Calibri"/>
        <family val="2"/>
        <scheme val="minor"/>
      </rPr>
      <t xml:space="preserve">Other Costs, Utilities: Occupancy costs attributed to the grant. </t>
    </r>
  </si>
  <si>
    <t xml:space="preserve">Equipment - </t>
  </si>
  <si>
    <t xml:space="preserve">Occupancy- Rent </t>
  </si>
  <si>
    <r>
      <t xml:space="preserve">Total Amount for Occupancy- Rent Only </t>
    </r>
    <r>
      <rPr>
        <i/>
        <sz val="11"/>
        <rFont val="Calibri"/>
        <family val="2"/>
        <scheme val="minor"/>
      </rPr>
      <t>(Calculates automatically)</t>
    </r>
  </si>
  <si>
    <r>
      <t xml:space="preserve">Total Amount for Occupancy- Other </t>
    </r>
    <r>
      <rPr>
        <i/>
        <sz val="11"/>
        <rFont val="Calibri"/>
        <family val="2"/>
        <scheme val="minor"/>
      </rPr>
      <t>(Calculates automatically)</t>
    </r>
  </si>
  <si>
    <t>Budget Checker Tab</t>
  </si>
  <si>
    <t>This is a duplicate of the "Budget Summary" tab. It is designed to help ensure the proposed budget aligns with the awarded amounts. Enter agency award amounts in the yellow sections of the last table to see the difference between the award and current proposed budget.</t>
  </si>
  <si>
    <t>RIG Budget Form</t>
  </si>
  <si>
    <t>Applicant Organization</t>
  </si>
  <si>
    <t>Salaries</t>
  </si>
  <si>
    <t>Equipment</t>
  </si>
  <si>
    <t>Rent</t>
  </si>
  <si>
    <t>Contract Time Period: November 1, 2026 - June 30, 2027</t>
  </si>
  <si>
    <r>
      <t>Total Budget Amount</t>
    </r>
    <r>
      <rPr>
        <i/>
        <sz val="14"/>
        <rFont val="Calibri"/>
        <family val="2"/>
        <scheme val="minor"/>
      </rPr>
      <t xml:space="preserve"> 
(Capacity Building and Program Costs)</t>
    </r>
  </si>
  <si>
    <t>Capacity Building: Black /Latine MSM Peer Hiring and Training</t>
  </si>
  <si>
    <t>Capacity Building: Black/Latine MSM Client Recruitment</t>
  </si>
  <si>
    <t>Risk-Based HIV Counseling &amp; Testing</t>
  </si>
  <si>
    <t>Risk Reduction GLI/ILI</t>
  </si>
  <si>
    <t>Risk-based Integrated STI/VH Prevention</t>
  </si>
  <si>
    <t>Risk Based Condom Drop Off</t>
  </si>
  <si>
    <t>Applicant Organization:</t>
  </si>
  <si>
    <t>Budget Details Tab</t>
  </si>
  <si>
    <t xml:space="preserve">The dollar amounts in the "Budget Summary" tab automatically update according to the information entered in the "Budget Details" tab. Please review and sign. </t>
  </si>
  <si>
    <t>Number of Miles Per Month or Number of Trips</t>
  </si>
  <si>
    <t xml:space="preserve">Reimbursement Amount Per Mile
OR Rate Per Ride </t>
  </si>
  <si>
    <r>
      <t xml:space="preserve">Description of item and justification w/relationship to program objectives. 
</t>
    </r>
    <r>
      <rPr>
        <i/>
        <sz val="11"/>
        <rFont val="Calibri"/>
        <family val="2"/>
        <scheme val="minor"/>
      </rPr>
      <t>For general office supplies, enter office supplies and the total amount requested in the unit cost column with a quantity of one. Please note, HIV rapid testing kits, STI kits, condoms, prevention supplies, and educational materials are provided free to grantees in proportion to scope of work.</t>
    </r>
  </si>
  <si>
    <t>Description of item and justification w/relationship to program objectives.</t>
  </si>
  <si>
    <r>
      <t xml:space="preserve">Indirect Rate 
</t>
    </r>
    <r>
      <rPr>
        <i/>
        <sz val="11"/>
        <rFont val="Calibri"/>
        <family val="2"/>
        <scheme val="minor"/>
      </rPr>
      <t xml:space="preserve">Chart has been pre-filled to reflect the current de minimis rate, if your organization wants to use a different allowable rate or has a negotiated rate, please enter the rate for each budget category. </t>
    </r>
  </si>
  <si>
    <t xml:space="preserve">Please enter supporting details for each of the allowable costs in the "Budget Details" tab. Each allowable cost is separated into sections with columns for required information. Further instructions are included in column headers. Please note the time period of 8 months when building the budget.    </t>
  </si>
  <si>
    <t xml:space="preserve">• Timeframe is 11/1/2026 to 6/30/2027. 
• Budgets must align with the service category and capacity building totals in the "RIG Scope Request Form". The total budget amounts requested for each service category are shown on the Budget Summary tab and the at the bottom of the Budget Details tab. Large differences between these tabs and the "RIG Scope Request Form" must be resolved before submitting the budget. Slight differences are acceptable, as long as it is under the maximum allowable award amounts.  
• All expenses on the budget must align with the billing guidelines.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</si>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</sst>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000"/>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1"/>
      <name val="Arial"/>
      <family val="2"/>
    </font>
    <font>
      <sz val="11"/>
      <color theme="1"/>
      <name val="Arial"/>
      <family val="2"/>
    </font>
    <font>
      <sz val="11"/>
      <name val="Arial"/>
      <family val="2"/>
    </font>
    <font>
      <b/>
      <sz val="10"/>
      <name val="Arial"/>
      <family val="2"/>
    </font>
    <font>
      <b/>
      <sz val="10"/>
      <color theme="1"/>
      <name val="Arial"/>
      <family val="2"/>
    </font>
    <font>
      <sz val="10"/>
      <name val="Arial"/>
      <family val="2"/>
    </font>
    <font>
      <sz val="10"/>
      <color theme="1"/>
      <name val="Arial"/>
      <family val="2"/>
    </font>
    <font>
      <sz val="11"/>
      <color rgb="FF0000FF"/>
      <name val="Arial"/>
      <family val="2"/>
    </font>
    <font>
      <b/>
      <sz val="11"/>
      <color theme="1"/>
      <name val="Arial"/>
      <family val="2"/>
    </font>
    <font>
      <sz val="12"/>
      <color theme="1"/>
      <name val="Arial"/>
      <family val="2"/>
    </font>
    <font>
      <u/>
      <sz val="12"/>
      <color theme="1"/>
      <name val="Arial"/>
      <family val="2"/>
    </font>
    <font>
      <b/>
      <sz val="11"/>
      <name val="Calibri"/>
      <family val="2"/>
      <scheme val="minor"/>
    </font>
    <font>
      <sz val="11"/>
      <name val="Calibri"/>
      <family val="2"/>
      <scheme val="minor"/>
    </font>
    <font>
      <b/>
      <u/>
      <sz val="11"/>
      <name val="Calibri"/>
      <family val="2"/>
      <scheme val="minor"/>
    </font>
    <font>
      <sz val="11"/>
      <color rgb="FFFF0000"/>
      <name val="Calibri"/>
      <family val="2"/>
      <scheme val="minor"/>
    </font>
    <font>
      <b/>
      <u/>
      <sz val="14"/>
      <color theme="1"/>
      <name val="Calibri"/>
      <family val="2"/>
      <scheme val="minor"/>
    </font>
    <font>
      <b/>
      <sz val="11"/>
      <color rgb="FF002060"/>
      <name val="Calibri"/>
      <family val="2"/>
      <scheme val="minor"/>
    </font>
    <font>
      <u/>
      <sz val="11"/>
      <color theme="10"/>
      <name val="Calibri"/>
      <family val="2"/>
      <scheme val="minor"/>
    </font>
    <font>
      <u/>
      <sz val="11"/>
      <color theme="4"/>
      <name val="Calibri"/>
      <family val="2"/>
      <scheme val="minor"/>
    </font>
    <font>
      <b/>
      <u/>
      <sz val="14"/>
      <name val="Calibri"/>
      <family val="2"/>
      <scheme val="minor"/>
    </font>
    <font>
      <b/>
      <sz val="14"/>
      <name val="Calibri"/>
      <family val="2"/>
      <scheme val="minor"/>
    </font>
    <font>
      <b/>
      <sz val="16"/>
      <name val="Calibri"/>
      <family val="2"/>
      <scheme val="minor"/>
    </font>
    <font>
      <i/>
      <sz val="11"/>
      <name val="Calibri"/>
      <family val="2"/>
      <scheme val="minor"/>
    </font>
    <font>
      <i/>
      <sz val="10"/>
      <name val="Arial"/>
      <family val="2"/>
    </font>
    <font>
      <sz val="11"/>
      <color rgb="FF0000FF"/>
      <name val="Calibri"/>
      <family val="2"/>
      <scheme val="minor"/>
    </font>
    <font>
      <u/>
      <sz val="11"/>
      <color theme="1"/>
      <name val="Calibri"/>
      <family val="2"/>
      <scheme val="minor"/>
    </font>
    <font>
      <i/>
      <sz val="11"/>
      <color theme="1"/>
      <name val="Calibri"/>
      <family val="2"/>
      <scheme val="minor"/>
    </font>
    <font>
      <sz val="14"/>
      <name val="Calibri"/>
      <family val="2"/>
      <scheme val="minor"/>
    </font>
    <font>
      <i/>
      <sz val="14"/>
      <name val="Calibri"/>
      <family val="2"/>
      <scheme val="minor"/>
    </font>
  </fonts>
  <fills count="13">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59999389629810485"/>
        <bgColor indexed="64"/>
      </patternFill>
    </fill>
  </fills>
  <borders count="38">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0" fontId="20" fillId="0" borderId="0" applyNumberFormat="0" applyFill="0" applyBorder="0" applyAlignment="0" applyProtection="0"/>
    <xf numFmtId="9" fontId="1" fillId="0" borderId="0" applyFont="0" applyFill="0" applyBorder="0" applyAlignment="0" applyProtection="0"/>
  </cellStyleXfs>
  <cellXfs count="377">
    <xf numFmtId="0" fontId="0" fillId="0" borderId="0" xfId="0"/>
    <xf numFmtId="0" fontId="6" fillId="0" borderId="22" xfId="0" applyFont="1" applyBorder="1"/>
    <xf numFmtId="0" fontId="6" fillId="0" borderId="22" xfId="0" applyFont="1" applyBorder="1" applyAlignment="1">
      <alignment horizontal="center" wrapText="1"/>
    </xf>
    <xf numFmtId="0" fontId="12" fillId="0" borderId="0" xfId="0" applyFont="1" applyAlignment="1">
      <alignment horizontal="center"/>
    </xf>
    <xf numFmtId="0" fontId="19" fillId="0" borderId="0" xfId="0" applyFont="1" applyAlignment="1">
      <alignment vertical="center" wrapText="1"/>
    </xf>
    <xf numFmtId="0" fontId="0" fillId="0" borderId="0" xfId="0" applyAlignment="1">
      <alignment wrapText="1"/>
    </xf>
    <xf numFmtId="0" fontId="21" fillId="0" borderId="0" xfId="2" applyFont="1" applyAlignment="1">
      <alignment wrapText="1"/>
    </xf>
    <xf numFmtId="164" fontId="14" fillId="0" borderId="8" xfId="0" applyNumberFormat="1" applyFont="1" applyBorder="1" applyAlignment="1">
      <alignment horizontal="left" wrapText="1"/>
    </xf>
    <xf numFmtId="164" fontId="14" fillId="0" borderId="16" xfId="0" applyNumberFormat="1" applyFont="1" applyBorder="1" applyAlignment="1">
      <alignment horizontal="right" wrapText="1"/>
    </xf>
    <xf numFmtId="164" fontId="23" fillId="0" borderId="3" xfId="0" applyNumberFormat="1" applyFont="1" applyBorder="1" applyAlignment="1">
      <alignment wrapText="1"/>
    </xf>
    <xf numFmtId="0" fontId="14" fillId="0" borderId="0" xfId="0" applyFont="1"/>
    <xf numFmtId="164" fontId="15" fillId="0" borderId="16" xfId="0" applyNumberFormat="1" applyFont="1" applyBorder="1" applyAlignment="1">
      <alignment wrapText="1"/>
    </xf>
    <xf numFmtId="0" fontId="15" fillId="0" borderId="0" xfId="0" applyFont="1"/>
    <xf numFmtId="164" fontId="15" fillId="0" borderId="0" xfId="0" applyNumberFormat="1" applyFont="1"/>
    <xf numFmtId="0" fontId="23" fillId="0" borderId="0" xfId="0" applyFont="1" applyAlignment="1">
      <alignment horizontal="left"/>
    </xf>
    <xf numFmtId="0" fontId="23" fillId="0" borderId="0" xfId="0" applyFont="1" applyAlignment="1">
      <alignment horizontal="left" wrapText="1"/>
    </xf>
    <xf numFmtId="0" fontId="14" fillId="0" borderId="16" xfId="0" applyFont="1" applyBorder="1" applyAlignment="1">
      <alignment horizontal="left" wrapText="1"/>
    </xf>
    <xf numFmtId="0" fontId="10" fillId="0" borderId="0" xfId="0" applyFont="1"/>
    <xf numFmtId="0" fontId="14" fillId="0" borderId="17" xfId="0" applyFont="1" applyBorder="1" applyAlignment="1">
      <alignment wrapText="1"/>
    </xf>
    <xf numFmtId="0" fontId="14" fillId="0" borderId="16" xfId="0" applyFont="1" applyBorder="1" applyAlignment="1">
      <alignment wrapText="1"/>
    </xf>
    <xf numFmtId="8" fontId="14" fillId="0" borderId="13" xfId="0" applyNumberFormat="1" applyFont="1" applyBorder="1" applyAlignment="1">
      <alignment horizontal="right" wrapText="1"/>
    </xf>
    <xf numFmtId="0" fontId="15" fillId="0" borderId="10" xfId="0" applyFont="1" applyBorder="1" applyAlignment="1" applyProtection="1">
      <alignment horizontal="left" wrapText="1"/>
      <protection locked="0"/>
    </xf>
    <xf numFmtId="164" fontId="15" fillId="0" borderId="10" xfId="0" applyNumberFormat="1" applyFont="1" applyBorder="1" applyAlignment="1" applyProtection="1">
      <alignment horizontal="left" wrapText="1"/>
      <protection locked="0"/>
    </xf>
    <xf numFmtId="0" fontId="15" fillId="0" borderId="10" xfId="0" applyFont="1" applyBorder="1" applyAlignment="1" applyProtection="1">
      <alignment horizontal="center" wrapText="1"/>
      <protection locked="0"/>
    </xf>
    <xf numFmtId="164" fontId="15" fillId="0" borderId="11" xfId="0" applyNumberFormat="1" applyFont="1" applyBorder="1" applyAlignment="1" applyProtection="1">
      <alignment horizontal="center" wrapText="1"/>
      <protection locked="0"/>
    </xf>
    <xf numFmtId="9" fontId="15" fillId="0" borderId="10" xfId="3" applyFont="1" applyBorder="1" applyAlignment="1" applyProtection="1">
      <alignment horizontal="center" wrapText="1"/>
      <protection locked="0"/>
    </xf>
    <xf numFmtId="0" fontId="15" fillId="0" borderId="16" xfId="0" applyFont="1" applyBorder="1" applyAlignment="1" applyProtection="1">
      <alignment horizontal="center" wrapText="1"/>
      <protection locked="0"/>
    </xf>
    <xf numFmtId="165" fontId="15" fillId="0" borderId="16" xfId="0" applyNumberFormat="1" applyFont="1" applyBorder="1" applyAlignment="1" applyProtection="1">
      <alignment horizontal="center" wrapText="1"/>
      <protection locked="0"/>
    </xf>
    <xf numFmtId="164" fontId="15" fillId="0" borderId="16" xfId="0" applyNumberFormat="1" applyFont="1" applyBorder="1" applyAlignment="1" applyProtection="1">
      <alignment horizontal="right" wrapText="1"/>
      <protection locked="0"/>
    </xf>
    <xf numFmtId="0" fontId="14" fillId="0" borderId="8" xfId="0" applyFont="1" applyBorder="1" applyAlignment="1">
      <alignment wrapText="1"/>
    </xf>
    <xf numFmtId="0" fontId="14" fillId="0" borderId="8" xfId="0" applyFont="1" applyBorder="1" applyAlignment="1">
      <alignment horizontal="center" wrapText="1"/>
    </xf>
    <xf numFmtId="0" fontId="15" fillId="0" borderId="9" xfId="0" applyFont="1" applyBorder="1" applyAlignment="1">
      <alignment wrapText="1"/>
    </xf>
    <xf numFmtId="0" fontId="15" fillId="0" borderId="8" xfId="0" applyFont="1" applyBorder="1" applyAlignment="1">
      <alignment horizontal="left" wrapText="1"/>
    </xf>
    <xf numFmtId="0" fontId="14" fillId="0" borderId="14" xfId="0" applyFont="1" applyBorder="1" applyAlignment="1">
      <alignment wrapText="1"/>
    </xf>
    <xf numFmtId="164" fontId="15" fillId="0" borderId="12" xfId="0" applyNumberFormat="1" applyFont="1" applyBorder="1" applyAlignment="1">
      <alignment wrapText="1"/>
    </xf>
    <xf numFmtId="9" fontId="15" fillId="0" borderId="12" xfId="3" applyFont="1" applyBorder="1" applyAlignment="1" applyProtection="1">
      <alignment horizontal="center" wrapText="1"/>
      <protection locked="0"/>
    </xf>
    <xf numFmtId="8" fontId="15" fillId="0" borderId="12" xfId="0" applyNumberFormat="1" applyFont="1" applyBorder="1" applyAlignment="1">
      <alignment wrapText="1"/>
    </xf>
    <xf numFmtId="0" fontId="15" fillId="0" borderId="16" xfId="0" applyFont="1" applyBorder="1" applyProtection="1">
      <protection locked="0"/>
    </xf>
    <xf numFmtId="8" fontId="15" fillId="0" borderId="16" xfId="0" applyNumberFormat="1" applyFont="1" applyBorder="1" applyAlignment="1">
      <alignment wrapText="1"/>
    </xf>
    <xf numFmtId="9" fontId="15" fillId="0" borderId="16" xfId="3" applyFont="1" applyBorder="1" applyAlignment="1" applyProtection="1">
      <alignment horizontal="center" wrapText="1"/>
      <protection locked="0"/>
    </xf>
    <xf numFmtId="8" fontId="14" fillId="0" borderId="15" xfId="0" applyNumberFormat="1" applyFont="1" applyBorder="1" applyAlignment="1">
      <alignment horizontal="right"/>
    </xf>
    <xf numFmtId="8" fontId="14" fillId="0" borderId="6" xfId="0" applyNumberFormat="1" applyFont="1" applyBorder="1" applyAlignment="1">
      <alignment horizontal="right" wrapText="1"/>
    </xf>
    <xf numFmtId="0" fontId="14" fillId="0" borderId="22" xfId="0" applyFont="1" applyBorder="1"/>
    <xf numFmtId="0" fontId="15" fillId="0" borderId="16" xfId="0" applyFont="1" applyBorder="1" applyAlignment="1" applyProtection="1">
      <alignment wrapText="1"/>
      <protection locked="0"/>
    </xf>
    <xf numFmtId="164" fontId="14" fillId="0" borderId="16" xfId="0" applyNumberFormat="1" applyFont="1" applyBorder="1"/>
    <xf numFmtId="0" fontId="15" fillId="6" borderId="15" xfId="0" applyFont="1" applyFill="1" applyBorder="1"/>
    <xf numFmtId="164" fontId="14" fillId="0" borderId="6" xfId="0" applyNumberFormat="1" applyFont="1" applyBorder="1"/>
    <xf numFmtId="0" fontId="15" fillId="6" borderId="0" xfId="0" applyFont="1" applyFill="1"/>
    <xf numFmtId="164" fontId="14" fillId="0" borderId="16" xfId="0" applyNumberFormat="1" applyFont="1" applyBorder="1" applyAlignment="1">
      <alignment wrapText="1"/>
    </xf>
    <xf numFmtId="164" fontId="15" fillId="0" borderId="16" xfId="0" applyNumberFormat="1" applyFont="1" applyBorder="1" applyAlignment="1" applyProtection="1">
      <alignment wrapText="1"/>
      <protection locked="0"/>
    </xf>
    <xf numFmtId="164" fontId="15" fillId="0" borderId="16" xfId="0" applyNumberFormat="1" applyFont="1" applyBorder="1" applyAlignment="1" applyProtection="1">
      <alignment horizontal="center" wrapText="1"/>
      <protection locked="0"/>
    </xf>
    <xf numFmtId="164" fontId="14" fillId="0" borderId="6" xfId="0" applyNumberFormat="1" applyFont="1" applyBorder="1" applyAlignment="1">
      <alignment horizontal="right" wrapText="1"/>
    </xf>
    <xf numFmtId="0" fontId="14" fillId="0" borderId="6" xfId="0" applyFont="1" applyBorder="1" applyAlignment="1">
      <alignment horizontal="center" wrapText="1"/>
    </xf>
    <xf numFmtId="0" fontId="15" fillId="0" borderId="16" xfId="0" applyFont="1" applyBorder="1"/>
    <xf numFmtId="164" fontId="15" fillId="0" borderId="6" xfId="1" applyNumberFormat="1" applyFont="1" applyBorder="1" applyAlignment="1">
      <alignment wrapText="1"/>
    </xf>
    <xf numFmtId="0" fontId="15" fillId="0" borderId="16" xfId="0" applyFont="1" applyBorder="1" applyAlignment="1">
      <alignment wrapText="1"/>
    </xf>
    <xf numFmtId="164" fontId="15" fillId="0" borderId="6" xfId="1" applyNumberFormat="1" applyFont="1" applyFill="1" applyBorder="1" applyAlignment="1">
      <alignment wrapText="1"/>
    </xf>
    <xf numFmtId="0" fontId="15" fillId="5" borderId="16" xfId="0" applyFont="1" applyFill="1" applyBorder="1" applyAlignment="1">
      <alignment horizontal="left" wrapText="1"/>
    </xf>
    <xf numFmtId="0" fontId="14" fillId="5" borderId="6" xfId="0" applyFont="1" applyFill="1" applyBorder="1" applyAlignment="1">
      <alignment horizontal="left" wrapText="1"/>
    </xf>
    <xf numFmtId="164" fontId="15" fillId="5" borderId="16" xfId="0" applyNumberFormat="1" applyFont="1" applyFill="1" applyBorder="1" applyAlignment="1" applyProtection="1">
      <alignment horizontal="right" wrapText="1"/>
      <protection locked="0"/>
    </xf>
    <xf numFmtId="164" fontId="14" fillId="0" borderId="13" xfId="0" applyNumberFormat="1" applyFont="1" applyBorder="1"/>
    <xf numFmtId="0" fontId="15" fillId="6" borderId="16" xfId="0" applyFont="1" applyFill="1" applyBorder="1"/>
    <xf numFmtId="164" fontId="14" fillId="6" borderId="16" xfId="0" applyNumberFormat="1" applyFont="1" applyFill="1" applyBorder="1"/>
    <xf numFmtId="0" fontId="14" fillId="6" borderId="16" xfId="0" applyFont="1" applyFill="1" applyBorder="1"/>
    <xf numFmtId="164" fontId="15" fillId="0" borderId="16" xfId="0" applyNumberFormat="1" applyFont="1" applyBorder="1" applyProtection="1">
      <protection locked="0"/>
    </xf>
    <xf numFmtId="164" fontId="15" fillId="0" borderId="16" xfId="0" applyNumberFormat="1" applyFont="1" applyBorder="1"/>
    <xf numFmtId="164" fontId="15" fillId="6" borderId="16" xfId="0" applyNumberFormat="1" applyFont="1" applyFill="1" applyBorder="1" applyProtection="1">
      <protection locked="0"/>
    </xf>
    <xf numFmtId="164" fontId="15" fillId="6" borderId="16" xfId="0" applyNumberFormat="1" applyFont="1" applyFill="1" applyBorder="1"/>
    <xf numFmtId="0" fontId="14" fillId="0" borderId="9" xfId="0" applyFont="1" applyBorder="1" applyAlignment="1">
      <alignment horizontal="center" wrapText="1"/>
    </xf>
    <xf numFmtId="0" fontId="15" fillId="0" borderId="11" xfId="0" applyFont="1" applyBorder="1" applyAlignment="1" applyProtection="1">
      <alignment horizontal="center" wrapText="1"/>
      <protection locked="0"/>
    </xf>
    <xf numFmtId="0" fontId="15" fillId="0" borderId="16" xfId="0" applyFont="1" applyBorder="1" applyAlignment="1" applyProtection="1">
      <alignment horizontal="left" wrapText="1"/>
      <protection locked="0"/>
    </xf>
    <xf numFmtId="49" fontId="15" fillId="0" borderId="16" xfId="0" applyNumberFormat="1" applyFont="1" applyBorder="1" applyAlignment="1" applyProtection="1">
      <alignment wrapText="1"/>
      <protection locked="0"/>
    </xf>
    <xf numFmtId="0" fontId="6" fillId="0" borderId="16" xfId="0" applyFont="1" applyBorder="1" applyAlignment="1">
      <alignment vertical="top" wrapText="1"/>
    </xf>
    <xf numFmtId="164" fontId="8" fillId="0" borderId="16" xfId="0" applyNumberFormat="1" applyFont="1" applyBorder="1"/>
    <xf numFmtId="0" fontId="7" fillId="0" borderId="16" xfId="0" applyFont="1" applyBorder="1" applyAlignment="1">
      <alignment vertical="top" wrapText="1"/>
    </xf>
    <xf numFmtId="164" fontId="9" fillId="0" borderId="16" xfId="0" applyNumberFormat="1" applyFont="1" applyBorder="1" applyAlignment="1">
      <alignment wrapText="1"/>
    </xf>
    <xf numFmtId="164" fontId="9" fillId="0" borderId="16" xfId="0" applyNumberFormat="1" applyFont="1" applyBorder="1"/>
    <xf numFmtId="0" fontId="6" fillId="0" borderId="16" xfId="0" applyFont="1" applyBorder="1" applyAlignment="1">
      <alignment wrapText="1"/>
    </xf>
    <xf numFmtId="0" fontId="6" fillId="0" borderId="16" xfId="0" applyFont="1" applyBorder="1"/>
    <xf numFmtId="164" fontId="6" fillId="0" borderId="16" xfId="0" applyNumberFormat="1" applyFont="1" applyBorder="1"/>
    <xf numFmtId="0" fontId="9" fillId="2" borderId="8" xfId="0" applyFont="1" applyFill="1" applyBorder="1"/>
    <xf numFmtId="0" fontId="17" fillId="0" borderId="0" xfId="0" applyFont="1"/>
    <xf numFmtId="0" fontId="3" fillId="0" borderId="0" xfId="0" applyFont="1" applyAlignment="1">
      <alignment vertical="top"/>
    </xf>
    <xf numFmtId="0" fontId="12" fillId="0" borderId="15" xfId="0" applyFont="1" applyBorder="1" applyAlignment="1" applyProtection="1">
      <alignment horizontal="center"/>
      <protection locked="0"/>
    </xf>
    <xf numFmtId="0" fontId="13" fillId="0" borderId="15" xfId="0" applyFont="1" applyBorder="1" applyProtection="1">
      <protection locked="0"/>
    </xf>
    <xf numFmtId="0" fontId="23" fillId="7" borderId="15" xfId="0" applyFont="1" applyFill="1" applyBorder="1" applyAlignment="1" applyProtection="1">
      <alignment horizontal="left" wrapText="1"/>
      <protection locked="0"/>
    </xf>
    <xf numFmtId="164" fontId="10" fillId="0" borderId="0" xfId="0" applyNumberFormat="1" applyFont="1" applyProtection="1">
      <protection locked="0"/>
    </xf>
    <xf numFmtId="0" fontId="8" fillId="0" borderId="16" xfId="0" applyFont="1" applyBorder="1" applyAlignment="1" applyProtection="1">
      <alignment wrapText="1"/>
      <protection locked="0"/>
    </xf>
    <xf numFmtId="0" fontId="9" fillId="0" borderId="16" xfId="0" applyFont="1" applyBorder="1" applyAlignment="1" applyProtection="1">
      <alignment wrapText="1"/>
      <protection locked="0"/>
    </xf>
    <xf numFmtId="0" fontId="8" fillId="0" borderId="16" xfId="0" applyFont="1" applyBorder="1" applyProtection="1">
      <protection locked="0"/>
    </xf>
    <xf numFmtId="0" fontId="25" fillId="0" borderId="0" xfId="0" applyFont="1"/>
    <xf numFmtId="0" fontId="2" fillId="8" borderId="16" xfId="0" applyFont="1" applyFill="1" applyBorder="1" applyAlignment="1">
      <alignment horizontal="center" vertical="center"/>
    </xf>
    <xf numFmtId="0" fontId="0" fillId="8" borderId="16" xfId="0" applyFill="1" applyBorder="1" applyAlignment="1">
      <alignment vertical="center" wrapText="1"/>
    </xf>
    <xf numFmtId="0" fontId="2" fillId="8" borderId="16" xfId="0" applyFont="1" applyFill="1" applyBorder="1" applyAlignment="1">
      <alignment horizontal="center" vertical="center" wrapText="1"/>
    </xf>
    <xf numFmtId="0" fontId="15" fillId="0" borderId="5" xfId="0" applyFont="1" applyBorder="1" applyAlignment="1" applyProtection="1">
      <alignment horizontal="left" wrapText="1"/>
      <protection locked="0"/>
    </xf>
    <xf numFmtId="0" fontId="15" fillId="0" borderId="6" xfId="0" applyFont="1" applyBorder="1" applyAlignment="1" applyProtection="1">
      <alignment horizontal="left" wrapText="1"/>
      <protection locked="0"/>
    </xf>
    <xf numFmtId="0" fontId="15" fillId="0" borderId="7" xfId="0" applyFont="1" applyBorder="1" applyAlignment="1" applyProtection="1">
      <alignment horizontal="left" wrapText="1"/>
      <protection locked="0"/>
    </xf>
    <xf numFmtId="0" fontId="15" fillId="9" borderId="16" xfId="0" applyFont="1" applyFill="1" applyBorder="1" applyAlignment="1">
      <alignment wrapText="1"/>
    </xf>
    <xf numFmtId="0" fontId="15" fillId="9" borderId="16" xfId="0" applyFont="1" applyFill="1" applyBorder="1"/>
    <xf numFmtId="0" fontId="15" fillId="9" borderId="16" xfId="0" applyFont="1" applyFill="1" applyBorder="1" applyAlignment="1" applyProtection="1">
      <alignment wrapText="1"/>
      <protection locked="0"/>
    </xf>
    <xf numFmtId="164" fontId="15" fillId="9" borderId="6" xfId="1" applyNumberFormat="1" applyFont="1" applyFill="1" applyBorder="1" applyAlignment="1">
      <alignment wrapText="1"/>
    </xf>
    <xf numFmtId="0" fontId="15" fillId="9" borderId="16" xfId="0" applyFont="1" applyFill="1" applyBorder="1" applyProtection="1">
      <protection locked="0"/>
    </xf>
    <xf numFmtId="164" fontId="15" fillId="9" borderId="16" xfId="1" applyNumberFormat="1" applyFont="1" applyFill="1" applyBorder="1" applyAlignment="1">
      <alignment wrapText="1"/>
    </xf>
    <xf numFmtId="0" fontId="14" fillId="0" borderId="0" xfId="0" applyFont="1" applyAlignment="1">
      <alignment vertical="top"/>
    </xf>
    <xf numFmtId="164" fontId="27" fillId="0" borderId="0" xfId="0" applyNumberFormat="1" applyFont="1" applyProtection="1">
      <protection locked="0"/>
    </xf>
    <xf numFmtId="0" fontId="27" fillId="0" borderId="0" xfId="0" applyFont="1"/>
    <xf numFmtId="0" fontId="14" fillId="0" borderId="0" xfId="0" applyFont="1" applyAlignment="1">
      <alignment horizontal="left"/>
    </xf>
    <xf numFmtId="0" fontId="14" fillId="0" borderId="22" xfId="0" applyFont="1" applyBorder="1" applyAlignment="1">
      <alignment horizontal="center" wrapText="1"/>
    </xf>
    <xf numFmtId="0" fontId="0" fillId="2" borderId="8" xfId="0" applyFill="1" applyBorder="1"/>
    <xf numFmtId="0" fontId="14" fillId="0" borderId="16" xfId="0" applyFont="1" applyBorder="1" applyAlignment="1">
      <alignment vertical="top" wrapText="1"/>
    </xf>
    <xf numFmtId="0" fontId="2" fillId="0" borderId="16" xfId="0" applyFont="1" applyBorder="1" applyAlignment="1">
      <alignment vertical="top" wrapText="1"/>
    </xf>
    <xf numFmtId="164" fontId="0" fillId="0" borderId="16" xfId="0" applyNumberFormat="1" applyBorder="1" applyAlignment="1">
      <alignment wrapText="1"/>
    </xf>
    <xf numFmtId="0" fontId="0" fillId="0" borderId="16" xfId="0" applyBorder="1" applyAlignment="1" applyProtection="1">
      <alignment wrapText="1"/>
      <protection locked="0"/>
    </xf>
    <xf numFmtId="164" fontId="0" fillId="0" borderId="16" xfId="0" applyNumberFormat="1" applyBorder="1"/>
    <xf numFmtId="0" fontId="14" fillId="0" borderId="16" xfId="0" applyFont="1" applyBorder="1"/>
    <xf numFmtId="0" fontId="0" fillId="0" borderId="15" xfId="0" applyBorder="1" applyAlignment="1" applyProtection="1">
      <alignment horizontal="center"/>
      <protection locked="0"/>
    </xf>
    <xf numFmtId="0" fontId="28" fillId="0" borderId="15" xfId="0" applyFont="1" applyBorder="1" applyProtection="1">
      <protection locked="0"/>
    </xf>
    <xf numFmtId="0" fontId="0" fillId="0" borderId="0" xfId="0" applyAlignment="1">
      <alignment horizontal="center"/>
    </xf>
    <xf numFmtId="0" fontId="0" fillId="0" borderId="15" xfId="0" applyBorder="1" applyProtection="1">
      <protection locked="0"/>
    </xf>
    <xf numFmtId="0" fontId="14" fillId="6" borderId="16" xfId="0" applyFont="1" applyFill="1" applyBorder="1" applyAlignment="1">
      <alignment wrapText="1"/>
    </xf>
    <xf numFmtId="164" fontId="23" fillId="0" borderId="16" xfId="0" applyNumberFormat="1" applyFont="1" applyBorder="1"/>
    <xf numFmtId="0" fontId="2" fillId="0" borderId="2" xfId="0" applyFont="1" applyBorder="1"/>
    <xf numFmtId="0" fontId="0" fillId="10" borderId="0" xfId="0" applyFill="1"/>
    <xf numFmtId="44" fontId="0" fillId="11" borderId="31" xfId="1" applyFont="1" applyFill="1" applyBorder="1"/>
    <xf numFmtId="44" fontId="0" fillId="11" borderId="4" xfId="1" applyFont="1" applyFill="1" applyBorder="1"/>
    <xf numFmtId="0" fontId="0" fillId="10" borderId="9" xfId="0" applyFill="1" applyBorder="1"/>
    <xf numFmtId="44" fontId="0" fillId="11" borderId="28" xfId="1" applyFont="1" applyFill="1" applyBorder="1"/>
    <xf numFmtId="0" fontId="0" fillId="10" borderId="7" xfId="0" applyFill="1" applyBorder="1"/>
    <xf numFmtId="44" fontId="0" fillId="0" borderId="31" xfId="1" applyFont="1" applyBorder="1"/>
    <xf numFmtId="44" fontId="0" fillId="0" borderId="22" xfId="1" applyFont="1" applyBorder="1"/>
    <xf numFmtId="44" fontId="0" fillId="0" borderId="9" xfId="1" applyFont="1" applyFill="1" applyBorder="1"/>
    <xf numFmtId="44" fontId="0" fillId="0" borderId="7" xfId="1" applyFont="1" applyFill="1" applyBorder="1"/>
    <xf numFmtId="44" fontId="0" fillId="0" borderId="11" xfId="1" applyFont="1" applyFill="1" applyBorder="1"/>
    <xf numFmtId="0" fontId="2" fillId="0" borderId="16" xfId="0" applyFont="1" applyBorder="1" applyAlignment="1">
      <alignment wrapText="1"/>
    </xf>
    <xf numFmtId="9" fontId="0" fillId="0" borderId="0" xfId="0" applyNumberFormat="1"/>
    <xf numFmtId="0" fontId="2" fillId="0" borderId="10" xfId="0" applyFont="1" applyBorder="1" applyAlignment="1">
      <alignment horizontal="center" vertical="center" wrapText="1"/>
    </xf>
    <xf numFmtId="0" fontId="2" fillId="0" borderId="10" xfId="0" applyFont="1" applyBorder="1" applyAlignment="1">
      <alignment wrapText="1"/>
    </xf>
    <xf numFmtId="44" fontId="0" fillId="0" borderId="16" xfId="1" applyFont="1" applyFill="1" applyBorder="1" applyAlignment="1">
      <alignment horizontal="center" vertical="top"/>
    </xf>
    <xf numFmtId="0" fontId="2" fillId="0" borderId="0" xfId="0" applyFont="1" applyAlignment="1">
      <alignment wrapText="1"/>
    </xf>
    <xf numFmtId="0" fontId="2" fillId="0" borderId="18" xfId="0" applyFont="1" applyBorder="1" applyAlignment="1">
      <alignment horizontal="center" wrapText="1"/>
    </xf>
    <xf numFmtId="44" fontId="0" fillId="0" borderId="5" xfId="1" applyFont="1" applyBorder="1" applyAlignment="1">
      <alignment horizontal="center" vertical="top"/>
    </xf>
    <xf numFmtId="0" fontId="15" fillId="0" borderId="16" xfId="0" applyFont="1" applyBorder="1" applyAlignment="1">
      <alignment horizontal="left" wrapText="1"/>
    </xf>
    <xf numFmtId="0" fontId="15" fillId="6" borderId="16" xfId="0" applyFont="1" applyFill="1" applyBorder="1" applyAlignment="1">
      <alignment horizontal="left" wrapText="1"/>
    </xf>
    <xf numFmtId="0" fontId="2" fillId="0" borderId="29" xfId="0" applyFont="1" applyBorder="1"/>
    <xf numFmtId="0" fontId="2" fillId="0" borderId="30" xfId="0" applyFont="1" applyBorder="1"/>
    <xf numFmtId="0" fontId="0" fillId="7" borderId="16" xfId="0" applyFill="1" applyBorder="1" applyProtection="1">
      <protection locked="0"/>
    </xf>
    <xf numFmtId="44" fontId="0" fillId="0" borderId="16" xfId="1" applyFont="1" applyBorder="1"/>
    <xf numFmtId="44" fontId="0" fillId="0" borderId="16" xfId="1" applyFont="1" applyFill="1" applyBorder="1" applyAlignment="1" applyProtection="1">
      <alignment horizontal="center" vertical="top"/>
    </xf>
    <xf numFmtId="44" fontId="0" fillId="0" borderId="5" xfId="1" applyFont="1" applyBorder="1" applyAlignment="1" applyProtection="1">
      <alignment horizontal="center" vertical="top"/>
    </xf>
    <xf numFmtId="44" fontId="0" fillId="0" borderId="9" xfId="1" applyFont="1" applyFill="1" applyBorder="1" applyProtection="1"/>
    <xf numFmtId="44" fontId="0" fillId="0" borderId="7" xfId="1" applyFont="1" applyFill="1" applyBorder="1" applyProtection="1"/>
    <xf numFmtId="44" fontId="0" fillId="0" borderId="11" xfId="1" applyFont="1" applyFill="1" applyBorder="1" applyProtection="1"/>
    <xf numFmtId="44" fontId="0" fillId="11" borderId="31" xfId="1" applyFont="1" applyFill="1" applyBorder="1" applyProtection="1"/>
    <xf numFmtId="44" fontId="0" fillId="11" borderId="4" xfId="1" applyFont="1" applyFill="1" applyBorder="1" applyProtection="1"/>
    <xf numFmtId="44" fontId="0" fillId="11" borderId="28" xfId="1" applyFont="1" applyFill="1" applyBorder="1" applyProtection="1"/>
    <xf numFmtId="44" fontId="0" fillId="0" borderId="31" xfId="1" applyFont="1" applyBorder="1" applyProtection="1"/>
    <xf numFmtId="44" fontId="0" fillId="0" borderId="22" xfId="1" applyFont="1" applyBorder="1" applyProtection="1"/>
    <xf numFmtId="0" fontId="2" fillId="0" borderId="16" xfId="0" applyFont="1" applyBorder="1" applyAlignment="1">
      <alignment horizontal="center" vertical="center" wrapText="1"/>
    </xf>
    <xf numFmtId="0" fontId="2" fillId="0" borderId="16" xfId="0" applyFont="1" applyBorder="1" applyAlignment="1">
      <alignment horizontal="center" wrapText="1"/>
    </xf>
    <xf numFmtId="44" fontId="0" fillId="0" borderId="16" xfId="1" applyFont="1" applyBorder="1" applyProtection="1"/>
    <xf numFmtId="0" fontId="2" fillId="0" borderId="32" xfId="0" applyFont="1" applyBorder="1" applyAlignment="1">
      <alignment horizontal="left"/>
    </xf>
    <xf numFmtId="0" fontId="0" fillId="0" borderId="37" xfId="0" applyBorder="1" applyAlignment="1">
      <alignment horizontal="left"/>
    </xf>
    <xf numFmtId="0" fontId="15" fillId="6" borderId="16" xfId="0" applyFont="1" applyFill="1" applyBorder="1" applyAlignment="1">
      <alignment wrapText="1"/>
    </xf>
    <xf numFmtId="44" fontId="0" fillId="12" borderId="16" xfId="1" applyFont="1" applyFill="1" applyBorder="1" applyProtection="1">
      <protection locked="0"/>
    </xf>
    <xf numFmtId="0" fontId="0" fillId="0" borderId="0" xfId="0" applyProtection="1">
      <protection locked="0"/>
    </xf>
    <xf numFmtId="0" fontId="2" fillId="0" borderId="0" xfId="0" applyFont="1"/>
    <xf numFmtId="0" fontId="15" fillId="7" borderId="10" xfId="0" applyFont="1" applyFill="1" applyBorder="1" applyAlignment="1" applyProtection="1">
      <alignment horizontal="left" wrapText="1"/>
      <protection locked="0"/>
    </xf>
    <xf numFmtId="164" fontId="15" fillId="7" borderId="10" xfId="0" applyNumberFormat="1" applyFont="1" applyFill="1" applyBorder="1" applyAlignment="1" applyProtection="1">
      <alignment horizontal="left" wrapText="1"/>
      <protection locked="0"/>
    </xf>
    <xf numFmtId="0" fontId="15" fillId="7" borderId="10" xfId="0" applyFont="1" applyFill="1" applyBorder="1" applyAlignment="1" applyProtection="1">
      <alignment horizontal="center" wrapText="1"/>
      <protection locked="0"/>
    </xf>
    <xf numFmtId="164" fontId="15" fillId="7" borderId="11" xfId="0" applyNumberFormat="1" applyFont="1" applyFill="1" applyBorder="1" applyAlignment="1" applyProtection="1">
      <alignment horizontal="center" wrapText="1"/>
      <protection locked="0"/>
    </xf>
    <xf numFmtId="9" fontId="15" fillId="7" borderId="10" xfId="3" applyFont="1" applyFill="1" applyBorder="1" applyAlignment="1" applyProtection="1">
      <alignment horizontal="center" wrapText="1"/>
      <protection locked="0"/>
    </xf>
    <xf numFmtId="0" fontId="15" fillId="7" borderId="16" xfId="0" applyFont="1" applyFill="1" applyBorder="1" applyAlignment="1" applyProtection="1">
      <alignment horizontal="center" wrapText="1"/>
      <protection locked="0"/>
    </xf>
    <xf numFmtId="9" fontId="15" fillId="7" borderId="12" xfId="3" applyFont="1" applyFill="1" applyBorder="1" applyAlignment="1" applyProtection="1">
      <alignment horizontal="center" wrapText="1"/>
      <protection locked="0"/>
    </xf>
    <xf numFmtId="9" fontId="15" fillId="7" borderId="16" xfId="3" applyFont="1" applyFill="1" applyBorder="1" applyAlignment="1" applyProtection="1">
      <alignment horizontal="center" wrapText="1"/>
      <protection locked="0"/>
    </xf>
    <xf numFmtId="0" fontId="15" fillId="7" borderId="5" xfId="0" applyFont="1" applyFill="1" applyBorder="1" applyAlignment="1" applyProtection="1">
      <alignment horizontal="left" wrapText="1"/>
      <protection locked="0"/>
    </xf>
    <xf numFmtId="165" fontId="15" fillId="7" borderId="16" xfId="0" applyNumberFormat="1" applyFont="1" applyFill="1" applyBorder="1" applyAlignment="1" applyProtection="1">
      <alignment horizontal="center" wrapText="1"/>
      <protection locked="0"/>
    </xf>
    <xf numFmtId="164" fontId="15" fillId="7" borderId="16" xfId="0" applyNumberFormat="1" applyFont="1" applyFill="1" applyBorder="1" applyAlignment="1" applyProtection="1">
      <alignment wrapText="1"/>
      <protection locked="0"/>
    </xf>
    <xf numFmtId="0" fontId="15" fillId="7" borderId="16" xfId="0" applyFont="1" applyFill="1" applyBorder="1" applyAlignment="1" applyProtection="1">
      <alignment wrapText="1"/>
      <protection locked="0"/>
    </xf>
    <xf numFmtId="0" fontId="15" fillId="7" borderId="5" xfId="0" applyFont="1" applyFill="1" applyBorder="1" applyAlignment="1" applyProtection="1">
      <alignment horizontal="center" wrapText="1"/>
      <protection locked="0"/>
    </xf>
    <xf numFmtId="0" fontId="15" fillId="7" borderId="7" xfId="0" applyFont="1" applyFill="1" applyBorder="1" applyAlignment="1" applyProtection="1">
      <alignment horizontal="center" wrapText="1"/>
      <protection locked="0"/>
    </xf>
    <xf numFmtId="0" fontId="15" fillId="7" borderId="12" xfId="0" applyFont="1" applyFill="1" applyBorder="1" applyAlignment="1" applyProtection="1">
      <alignment horizontal="left" wrapText="1"/>
      <protection locked="0"/>
    </xf>
    <xf numFmtId="164" fontId="15" fillId="7" borderId="5" xfId="0" applyNumberFormat="1" applyFont="1" applyFill="1" applyBorder="1" applyAlignment="1" applyProtection="1">
      <alignment horizontal="center" wrapText="1"/>
      <protection locked="0"/>
    </xf>
    <xf numFmtId="164" fontId="15" fillId="7" borderId="7" xfId="0" applyNumberFormat="1" applyFont="1" applyFill="1" applyBorder="1" applyAlignment="1" applyProtection="1">
      <alignment horizontal="center" wrapText="1"/>
      <protection locked="0"/>
    </xf>
    <xf numFmtId="0" fontId="15" fillId="7" borderId="14" xfId="0" applyFont="1" applyFill="1" applyBorder="1" applyAlignment="1" applyProtection="1">
      <alignment horizontal="left" wrapText="1"/>
      <protection locked="0"/>
    </xf>
    <xf numFmtId="164" fontId="15" fillId="7" borderId="16" xfId="0" applyNumberFormat="1" applyFont="1" applyFill="1" applyBorder="1" applyAlignment="1" applyProtection="1">
      <alignment horizontal="right" wrapText="1"/>
      <protection locked="0"/>
    </xf>
    <xf numFmtId="164" fontId="15" fillId="7" borderId="16" xfId="0" applyNumberFormat="1" applyFont="1" applyFill="1" applyBorder="1" applyAlignment="1" applyProtection="1">
      <alignment horizontal="center" wrapText="1"/>
      <protection locked="0"/>
    </xf>
    <xf numFmtId="9" fontId="15" fillId="7" borderId="16" xfId="3" applyFont="1" applyFill="1" applyBorder="1" applyProtection="1">
      <protection locked="0"/>
    </xf>
    <xf numFmtId="0" fontId="2" fillId="0" borderId="14" xfId="0" applyFont="1" applyBorder="1"/>
    <xf numFmtId="0" fontId="0" fillId="0" borderId="0" xfId="0" applyAlignment="1">
      <alignment horizontal="left"/>
    </xf>
    <xf numFmtId="164" fontId="14" fillId="6" borderId="16" xfId="0" applyNumberFormat="1" applyFont="1" applyFill="1" applyBorder="1" applyAlignment="1">
      <alignment wrapText="1"/>
    </xf>
    <xf numFmtId="0" fontId="15" fillId="7" borderId="5" xfId="0" applyFont="1" applyFill="1" applyBorder="1" applyAlignment="1" applyProtection="1">
      <alignment horizontal="left" wrapText="1"/>
      <protection locked="0"/>
    </xf>
    <xf numFmtId="0" fontId="15" fillId="7" borderId="6" xfId="0" applyFont="1" applyFill="1" applyBorder="1" applyAlignment="1" applyProtection="1">
      <alignment horizontal="left" wrapText="1"/>
      <protection locked="0"/>
    </xf>
    <xf numFmtId="0" fontId="15" fillId="7" borderId="7" xfId="0" applyFont="1" applyFill="1" applyBorder="1" applyAlignment="1" applyProtection="1">
      <alignment horizontal="left" wrapText="1"/>
      <protection locked="0"/>
    </xf>
    <xf numFmtId="0" fontId="14" fillId="0" borderId="5" xfId="0" applyFont="1" applyBorder="1" applyAlignment="1">
      <alignment horizontal="left" wrapText="1"/>
    </xf>
    <xf numFmtId="0" fontId="14" fillId="0" borderId="6" xfId="0" applyFont="1" applyBorder="1" applyAlignment="1">
      <alignment horizontal="left" wrapText="1"/>
    </xf>
    <xf numFmtId="0" fontId="14" fillId="0" borderId="7" xfId="0" applyFont="1" applyBorder="1" applyAlignment="1">
      <alignment horizontal="left" wrapText="1"/>
    </xf>
    <xf numFmtId="164" fontId="15" fillId="7" borderId="5" xfId="0" applyNumberFormat="1" applyFont="1" applyFill="1" applyBorder="1" applyAlignment="1" applyProtection="1">
      <alignment horizontal="center" vertical="top" wrapText="1"/>
      <protection locked="0"/>
    </xf>
    <xf numFmtId="164" fontId="15" fillId="7" borderId="7" xfId="0" applyNumberFormat="1" applyFont="1" applyFill="1" applyBorder="1" applyAlignment="1" applyProtection="1">
      <alignment horizontal="center" vertical="top" wrapText="1"/>
      <protection locked="0"/>
    </xf>
    <xf numFmtId="164" fontId="14" fillId="3" borderId="16" xfId="0" applyNumberFormat="1" applyFont="1" applyFill="1" applyBorder="1" applyAlignment="1">
      <alignment horizontal="center"/>
    </xf>
    <xf numFmtId="0" fontId="15" fillId="7" borderId="5" xfId="0" applyFont="1" applyFill="1" applyBorder="1" applyAlignment="1" applyProtection="1">
      <alignment horizontal="center" vertical="top" wrapText="1"/>
      <protection locked="0"/>
    </xf>
    <xf numFmtId="0" fontId="15" fillId="7" borderId="7" xfId="0" applyFont="1" applyFill="1" applyBorder="1" applyAlignment="1" applyProtection="1">
      <alignment horizontal="center" vertical="top" wrapText="1"/>
      <protection locked="0"/>
    </xf>
    <xf numFmtId="0" fontId="15" fillId="7" borderId="16" xfId="0" applyFont="1" applyFill="1" applyBorder="1" applyAlignment="1" applyProtection="1">
      <alignment horizontal="center" vertical="top" wrapText="1"/>
      <protection locked="0"/>
    </xf>
    <xf numFmtId="0" fontId="15" fillId="7" borderId="16" xfId="0" applyFont="1" applyFill="1" applyBorder="1" applyAlignment="1" applyProtection="1">
      <alignment horizontal="center" wrapText="1"/>
      <protection locked="0"/>
    </xf>
    <xf numFmtId="0" fontId="14" fillId="0" borderId="16" xfId="0" applyFont="1" applyBorder="1" applyAlignment="1">
      <alignment horizontal="center" wrapText="1"/>
    </xf>
    <xf numFmtId="0" fontId="15" fillId="7" borderId="5" xfId="0" applyFont="1" applyFill="1" applyBorder="1" applyAlignment="1" applyProtection="1">
      <alignment horizontal="center" wrapText="1"/>
      <protection locked="0"/>
    </xf>
    <xf numFmtId="0" fontId="15" fillId="7" borderId="7" xfId="0" applyFont="1" applyFill="1" applyBorder="1" applyAlignment="1" applyProtection="1">
      <alignment horizontal="center" wrapText="1"/>
      <protection locked="0"/>
    </xf>
    <xf numFmtId="0" fontId="23" fillId="0" borderId="5" xfId="0" applyFont="1" applyBorder="1" applyAlignment="1">
      <alignment horizontal="right" wrapText="1"/>
    </xf>
    <xf numFmtId="0" fontId="23" fillId="0" borderId="6" xfId="0" applyFont="1" applyBorder="1" applyAlignment="1">
      <alignment horizontal="right"/>
    </xf>
    <xf numFmtId="0" fontId="23" fillId="0" borderId="7" xfId="0" applyFont="1" applyBorder="1" applyAlignment="1">
      <alignment horizontal="right"/>
    </xf>
    <xf numFmtId="164" fontId="15" fillId="7" borderId="16" xfId="0" applyNumberFormat="1" applyFont="1" applyFill="1" applyBorder="1" applyAlignment="1" applyProtection="1">
      <alignment horizontal="center" vertical="top" wrapText="1"/>
      <protection locked="0"/>
    </xf>
    <xf numFmtId="0" fontId="15" fillId="7" borderId="6" xfId="0" applyFont="1" applyFill="1" applyBorder="1" applyAlignment="1" applyProtection="1">
      <alignment horizontal="center" wrapText="1"/>
      <protection locked="0"/>
    </xf>
    <xf numFmtId="164" fontId="15" fillId="7" borderId="5" xfId="0" applyNumberFormat="1" applyFont="1" applyFill="1" applyBorder="1" applyAlignment="1" applyProtection="1">
      <alignment horizontal="center" wrapText="1"/>
      <protection locked="0"/>
    </xf>
    <xf numFmtId="164" fontId="15" fillId="7" borderId="7" xfId="0" applyNumberFormat="1" applyFont="1" applyFill="1" applyBorder="1" applyAlignment="1" applyProtection="1">
      <alignment horizontal="center" wrapText="1"/>
      <protection locked="0"/>
    </xf>
    <xf numFmtId="0" fontId="14" fillId="0" borderId="5" xfId="0" applyFont="1" applyBorder="1" applyAlignment="1">
      <alignment horizontal="right" wrapText="1"/>
    </xf>
    <xf numFmtId="0" fontId="15" fillId="0" borderId="6" xfId="0" applyFont="1" applyBorder="1"/>
    <xf numFmtId="0" fontId="15" fillId="0" borderId="7" xfId="0" applyFont="1" applyBorder="1"/>
    <xf numFmtId="164" fontId="15" fillId="3" borderId="16" xfId="0" applyNumberFormat="1" applyFont="1" applyFill="1" applyBorder="1" applyAlignment="1">
      <alignment horizontal="center"/>
    </xf>
    <xf numFmtId="0" fontId="15" fillId="7" borderId="5" xfId="0" applyFont="1" applyFill="1" applyBorder="1" applyAlignment="1" applyProtection="1">
      <alignment horizontal="center" vertical="top"/>
      <protection locked="0"/>
    </xf>
    <xf numFmtId="0" fontId="15" fillId="7" borderId="7" xfId="0" applyFont="1" applyFill="1" applyBorder="1" applyAlignment="1" applyProtection="1">
      <alignment horizontal="center" vertical="top"/>
      <protection locked="0"/>
    </xf>
    <xf numFmtId="164" fontId="15" fillId="7" borderId="14" xfId="0" applyNumberFormat="1" applyFont="1" applyFill="1" applyBorder="1" applyAlignment="1" applyProtection="1">
      <alignment horizontal="center" wrapText="1"/>
      <protection locked="0"/>
    </xf>
    <xf numFmtId="164" fontId="15" fillId="7" borderId="9" xfId="0" applyNumberFormat="1" applyFont="1" applyFill="1" applyBorder="1" applyAlignment="1" applyProtection="1">
      <alignment horizontal="center" wrapText="1"/>
      <protection locked="0"/>
    </xf>
    <xf numFmtId="0" fontId="15" fillId="7" borderId="14" xfId="0" applyFont="1" applyFill="1" applyBorder="1" applyAlignment="1" applyProtection="1">
      <alignment horizontal="center" wrapText="1"/>
      <protection locked="0"/>
    </xf>
    <xf numFmtId="0" fontId="15" fillId="7" borderId="9" xfId="0" applyFont="1" applyFill="1" applyBorder="1" applyAlignment="1" applyProtection="1">
      <alignment horizontal="center" wrapText="1"/>
      <protection locked="0"/>
    </xf>
    <xf numFmtId="0" fontId="14" fillId="0" borderId="25" xfId="0" applyFont="1" applyBorder="1" applyAlignment="1">
      <alignment horizontal="right" wrapText="1"/>
    </xf>
    <xf numFmtId="0" fontId="14" fillId="0" borderId="26" xfId="0" applyFont="1" applyBorder="1" applyAlignment="1">
      <alignment horizontal="right" wrapText="1"/>
    </xf>
    <xf numFmtId="0" fontId="14" fillId="0" borderId="27" xfId="0" applyFont="1" applyBorder="1" applyAlignment="1">
      <alignment horizontal="right" wrapText="1"/>
    </xf>
    <xf numFmtId="0" fontId="14" fillId="6" borderId="12" xfId="0" applyFont="1" applyFill="1" applyBorder="1" applyAlignment="1">
      <alignment horizontal="left" wrapText="1"/>
    </xf>
    <xf numFmtId="0" fontId="15" fillId="6" borderId="13" xfId="0" applyFont="1" applyFill="1" applyBorder="1"/>
    <xf numFmtId="0" fontId="14" fillId="0" borderId="16" xfId="0" applyFont="1" applyBorder="1" applyAlignment="1">
      <alignment horizontal="right" wrapText="1"/>
    </xf>
    <xf numFmtId="0" fontId="15" fillId="0" borderId="16" xfId="0" applyFont="1" applyBorder="1"/>
    <xf numFmtId="0" fontId="14" fillId="6" borderId="14" xfId="0" applyFont="1" applyFill="1" applyBorder="1" applyAlignment="1">
      <alignment horizontal="left" wrapText="1"/>
    </xf>
    <xf numFmtId="0" fontId="15" fillId="6" borderId="15" xfId="0" applyFont="1" applyFill="1" applyBorder="1"/>
    <xf numFmtId="0" fontId="14" fillId="6" borderId="5" xfId="0" applyFont="1" applyFill="1" applyBorder="1" applyAlignment="1">
      <alignment horizontal="left" wrapText="1"/>
    </xf>
    <xf numFmtId="0" fontId="14" fillId="6" borderId="6" xfId="0" applyFont="1" applyFill="1" applyBorder="1" applyAlignment="1">
      <alignment horizontal="left" wrapText="1"/>
    </xf>
    <xf numFmtId="0" fontId="14" fillId="0" borderId="6" xfId="0" applyFont="1" applyBorder="1" applyAlignment="1">
      <alignment horizontal="left"/>
    </xf>
    <xf numFmtId="0" fontId="14" fillId="0" borderId="7" xfId="0" applyFont="1" applyBorder="1" applyAlignment="1">
      <alignment horizontal="left"/>
    </xf>
    <xf numFmtId="0" fontId="14" fillId="0" borderId="5" xfId="0" applyFont="1" applyBorder="1" applyAlignment="1">
      <alignment horizontal="center" wrapText="1"/>
    </xf>
    <xf numFmtId="0" fontId="14" fillId="0" borderId="7" xfId="0" applyFont="1" applyBorder="1" applyAlignment="1">
      <alignment horizontal="center" wrapText="1"/>
    </xf>
    <xf numFmtId="0" fontId="14" fillId="0" borderId="16" xfId="0" applyFont="1" applyBorder="1" applyAlignment="1">
      <alignment wrapText="1"/>
    </xf>
    <xf numFmtId="0" fontId="23" fillId="0" borderId="0" xfId="0" applyFont="1" applyAlignment="1">
      <alignment horizontal="left"/>
    </xf>
    <xf numFmtId="0" fontId="30" fillId="7" borderId="15" xfId="0" applyFont="1" applyFill="1" applyBorder="1" applyAlignment="1" applyProtection="1">
      <alignment horizontal="left" vertical="center"/>
      <protection locked="0"/>
    </xf>
    <xf numFmtId="0" fontId="23" fillId="0" borderId="0" xfId="0" applyFont="1" applyAlignment="1">
      <alignment horizontal="left" wrapText="1"/>
    </xf>
    <xf numFmtId="0" fontId="15" fillId="0" borderId="6" xfId="0" applyFont="1" applyBorder="1" applyAlignment="1">
      <alignment horizontal="right"/>
    </xf>
    <xf numFmtId="0" fontId="15" fillId="0" borderId="9" xfId="0" applyFont="1" applyBorder="1" applyAlignment="1">
      <alignment horizontal="right"/>
    </xf>
    <xf numFmtId="0" fontId="15" fillId="0" borderId="1" xfId="0" applyFont="1" applyBorder="1" applyAlignment="1">
      <alignment horizontal="left" wrapText="1"/>
    </xf>
    <xf numFmtId="0" fontId="15" fillId="0" borderId="1" xfId="0" applyFont="1" applyBorder="1"/>
    <xf numFmtId="0" fontId="22" fillId="2" borderId="20" xfId="0" applyFont="1" applyFill="1" applyBorder="1" applyAlignment="1">
      <alignment horizontal="left" wrapText="1"/>
    </xf>
    <xf numFmtId="0" fontId="22" fillId="2" borderId="18" xfId="0" applyFont="1" applyFill="1" applyBorder="1" applyAlignment="1">
      <alignment horizontal="left" wrapText="1"/>
    </xf>
    <xf numFmtId="0" fontId="22" fillId="2" borderId="21" xfId="0" applyFont="1" applyFill="1" applyBorder="1" applyAlignment="1">
      <alignment horizontal="left" wrapText="1"/>
    </xf>
    <xf numFmtId="0" fontId="24" fillId="0" borderId="2" xfId="0" applyFont="1" applyBorder="1" applyAlignment="1">
      <alignment horizontal="left" wrapText="1"/>
    </xf>
    <xf numFmtId="0" fontId="24" fillId="0" borderId="3" xfId="0" applyFont="1" applyBorder="1" applyAlignment="1">
      <alignment horizontal="left" wrapText="1"/>
    </xf>
    <xf numFmtId="0" fontId="24" fillId="0" borderId="4" xfId="0" applyFont="1" applyBorder="1" applyAlignment="1">
      <alignment horizontal="left" wrapText="1"/>
    </xf>
    <xf numFmtId="0" fontId="14" fillId="6" borderId="7" xfId="0" applyFont="1" applyFill="1" applyBorder="1" applyAlignment="1">
      <alignment horizontal="left" wrapText="1"/>
    </xf>
    <xf numFmtId="0" fontId="15" fillId="3" borderId="0" xfId="0" applyFont="1" applyFill="1" applyAlignment="1">
      <alignment horizontal="center"/>
    </xf>
    <xf numFmtId="0" fontId="15" fillId="3" borderId="13" xfId="0" applyFont="1" applyFill="1" applyBorder="1" applyAlignment="1">
      <alignment horizontal="center"/>
    </xf>
    <xf numFmtId="0" fontId="15" fillId="3" borderId="11" xfId="0" applyFont="1" applyFill="1" applyBorder="1" applyAlignment="1">
      <alignment horizontal="center"/>
    </xf>
    <xf numFmtId="0" fontId="15" fillId="3" borderId="15" xfId="0" applyFont="1" applyFill="1" applyBorder="1" applyAlignment="1">
      <alignment horizontal="center"/>
    </xf>
    <xf numFmtId="0" fontId="15" fillId="3" borderId="9" xfId="0" applyFont="1" applyFill="1" applyBorder="1" applyAlignment="1">
      <alignment horizontal="center"/>
    </xf>
    <xf numFmtId="0" fontId="15" fillId="0" borderId="0" xfId="0" applyFont="1" applyAlignment="1">
      <alignment horizontal="center"/>
    </xf>
    <xf numFmtId="0" fontId="25" fillId="4" borderId="24" xfId="0" applyFont="1" applyFill="1" applyBorder="1" applyAlignment="1">
      <alignment horizontal="center" wrapText="1"/>
    </xf>
    <xf numFmtId="0" fontId="25" fillId="4" borderId="23" xfId="0" applyFont="1" applyFill="1" applyBorder="1" applyAlignment="1">
      <alignment horizontal="center" wrapText="1"/>
    </xf>
    <xf numFmtId="0" fontId="25" fillId="4" borderId="8" xfId="0" applyFont="1" applyFill="1" applyBorder="1" applyAlignment="1">
      <alignment horizontal="center" wrapText="1"/>
    </xf>
    <xf numFmtId="0" fontId="14" fillId="0" borderId="6" xfId="0" applyFont="1" applyBorder="1" applyAlignment="1">
      <alignment horizontal="right" wrapText="1"/>
    </xf>
    <xf numFmtId="0" fontId="14" fillId="0" borderId="7" xfId="0" applyFont="1" applyBorder="1" applyAlignment="1">
      <alignment horizontal="right" wrapText="1"/>
    </xf>
    <xf numFmtId="0" fontId="14" fillId="0" borderId="12" xfId="0" applyFont="1" applyBorder="1" applyAlignment="1">
      <alignment horizontal="right" wrapText="1"/>
    </xf>
    <xf numFmtId="0" fontId="14" fillId="0" borderId="13" xfId="0" applyFont="1" applyBorder="1" applyAlignment="1">
      <alignment horizontal="right" wrapText="1"/>
    </xf>
    <xf numFmtId="0" fontId="14" fillId="0" borderId="11" xfId="0" applyFont="1" applyBorder="1" applyAlignment="1">
      <alignment horizontal="right" wrapText="1"/>
    </xf>
    <xf numFmtId="0" fontId="22" fillId="2" borderId="16" xfId="0" applyFont="1" applyFill="1" applyBorder="1" applyAlignment="1">
      <alignment horizontal="left" wrapText="1"/>
    </xf>
    <xf numFmtId="0" fontId="16" fillId="2" borderId="16" xfId="0" applyFont="1" applyFill="1" applyBorder="1" applyAlignment="1">
      <alignment horizontal="left" wrapText="1"/>
    </xf>
    <xf numFmtId="6" fontId="14" fillId="3" borderId="16" xfId="0" applyNumberFormat="1" applyFont="1" applyFill="1" applyBorder="1" applyAlignment="1">
      <alignment horizontal="center" wrapText="1"/>
    </xf>
    <xf numFmtId="0" fontId="14" fillId="6" borderId="16" xfId="0" applyFont="1" applyFill="1" applyBorder="1" applyAlignment="1">
      <alignment horizontal="left" wrapText="1"/>
    </xf>
    <xf numFmtId="164" fontId="15" fillId="3" borderId="13" xfId="0" applyNumberFormat="1" applyFont="1" applyFill="1" applyBorder="1" applyAlignment="1">
      <alignment horizontal="center"/>
    </xf>
    <xf numFmtId="0" fontId="14" fillId="6" borderId="16" xfId="0" applyFont="1" applyFill="1" applyBorder="1" applyAlignment="1">
      <alignment horizontal="right" wrapText="1"/>
    </xf>
    <xf numFmtId="164" fontId="14" fillId="3" borderId="16" xfId="0" applyNumberFormat="1" applyFont="1" applyFill="1" applyBorder="1" applyAlignment="1">
      <alignment horizontal="center" wrapText="1"/>
    </xf>
    <xf numFmtId="0" fontId="15" fillId="0" borderId="10" xfId="0" applyFont="1" applyBorder="1" applyAlignment="1">
      <alignment horizontal="left" vertical="center" wrapText="1"/>
    </xf>
    <xf numFmtId="0" fontId="15" fillId="0" borderId="23" xfId="0" applyFont="1" applyBorder="1" applyAlignment="1">
      <alignment horizontal="left" vertical="center" wrapText="1"/>
    </xf>
    <xf numFmtId="0" fontId="15" fillId="0" borderId="8" xfId="0" applyFont="1" applyBorder="1" applyAlignment="1">
      <alignment horizontal="left" vertical="center" wrapText="1"/>
    </xf>
    <xf numFmtId="164" fontId="14" fillId="3" borderId="6" xfId="0" applyNumberFormat="1" applyFont="1" applyFill="1" applyBorder="1" applyAlignment="1">
      <alignment horizontal="center"/>
    </xf>
    <xf numFmtId="0" fontId="18" fillId="0" borderId="0" xfId="0" applyFont="1" applyAlignment="1">
      <alignment horizontal="left" vertical="center" wrapText="1"/>
    </xf>
    <xf numFmtId="0" fontId="15" fillId="0" borderId="16" xfId="0" applyFont="1" applyBorder="1" applyAlignment="1" applyProtection="1">
      <alignment horizontal="center"/>
      <protection locked="0"/>
    </xf>
    <xf numFmtId="0" fontId="14" fillId="6" borderId="16" xfId="0" applyFont="1" applyFill="1" applyBorder="1" applyAlignment="1">
      <alignment horizontal="center"/>
    </xf>
    <xf numFmtId="0" fontId="15" fillId="6" borderId="16" xfId="0" applyFont="1" applyFill="1" applyBorder="1" applyAlignment="1" applyProtection="1">
      <alignment horizontal="center"/>
      <protection locked="0"/>
    </xf>
    <xf numFmtId="164" fontId="15" fillId="0" borderId="5" xfId="1" applyNumberFormat="1" applyFont="1" applyBorder="1" applyAlignment="1">
      <alignment horizontal="center" wrapText="1"/>
    </xf>
    <xf numFmtId="164" fontId="15" fillId="0" borderId="6" xfId="1" applyNumberFormat="1" applyFont="1" applyBorder="1" applyAlignment="1">
      <alignment horizontal="center" wrapText="1"/>
    </xf>
    <xf numFmtId="164" fontId="15" fillId="0" borderId="7" xfId="1" applyNumberFormat="1" applyFont="1" applyBorder="1" applyAlignment="1">
      <alignment horizontal="center" wrapText="1"/>
    </xf>
    <xf numFmtId="0" fontId="15" fillId="0" borderId="16" xfId="0" applyFont="1" applyBorder="1" applyAlignment="1" applyProtection="1">
      <alignment horizontal="center" wrapText="1"/>
      <protection locked="0"/>
    </xf>
    <xf numFmtId="164" fontId="15" fillId="0" borderId="16" xfId="0" applyNumberFormat="1" applyFont="1" applyBorder="1" applyAlignment="1" applyProtection="1">
      <alignment horizontal="center" wrapText="1"/>
      <protection locked="0"/>
    </xf>
    <xf numFmtId="164" fontId="15" fillId="0" borderId="5" xfId="0" applyNumberFormat="1" applyFont="1" applyBorder="1" applyAlignment="1">
      <alignment horizontal="center" wrapText="1"/>
    </xf>
    <xf numFmtId="164" fontId="15" fillId="0" borderId="6" xfId="0" applyNumberFormat="1" applyFont="1" applyBorder="1" applyAlignment="1">
      <alignment horizontal="center" wrapText="1"/>
    </xf>
    <xf numFmtId="164" fontId="15" fillId="0" borderId="7" xfId="0" applyNumberFormat="1" applyFont="1" applyBorder="1" applyAlignment="1">
      <alignment horizontal="center" wrapText="1"/>
    </xf>
    <xf numFmtId="164" fontId="15" fillId="9" borderId="5" xfId="1" applyNumberFormat="1" applyFont="1" applyFill="1" applyBorder="1" applyAlignment="1">
      <alignment horizontal="center" wrapText="1"/>
    </xf>
    <xf numFmtId="164" fontId="15" fillId="9" borderId="6" xfId="1" applyNumberFormat="1" applyFont="1" applyFill="1" applyBorder="1" applyAlignment="1">
      <alignment horizontal="center" wrapText="1"/>
    </xf>
    <xf numFmtId="164" fontId="15" fillId="9" borderId="7" xfId="1" applyNumberFormat="1" applyFont="1" applyFill="1" applyBorder="1" applyAlignment="1">
      <alignment horizontal="center" wrapText="1"/>
    </xf>
    <xf numFmtId="0" fontId="14" fillId="0" borderId="6" xfId="0" applyFont="1" applyBorder="1" applyAlignment="1">
      <alignment horizontal="center" wrapText="1"/>
    </xf>
    <xf numFmtId="0" fontId="14" fillId="6" borderId="5" xfId="0" applyFont="1" applyFill="1" applyBorder="1" applyAlignment="1">
      <alignment wrapText="1"/>
    </xf>
    <xf numFmtId="0" fontId="14" fillId="6" borderId="6" xfId="0" applyFont="1" applyFill="1" applyBorder="1" applyAlignment="1">
      <alignment wrapText="1"/>
    </xf>
    <xf numFmtId="164" fontId="15" fillId="0" borderId="5" xfId="1" applyNumberFormat="1" applyFont="1" applyFill="1" applyBorder="1" applyAlignment="1">
      <alignment horizontal="center" wrapText="1"/>
    </xf>
    <xf numFmtId="164" fontId="15" fillId="0" borderId="6" xfId="1" applyNumberFormat="1" applyFont="1" applyFill="1" applyBorder="1" applyAlignment="1">
      <alignment horizontal="center" wrapText="1"/>
    </xf>
    <xf numFmtId="164" fontId="15" fillId="0" borderId="7" xfId="1" applyNumberFormat="1" applyFont="1" applyFill="1" applyBorder="1" applyAlignment="1">
      <alignment horizontal="center" wrapText="1"/>
    </xf>
    <xf numFmtId="0" fontId="15" fillId="0" borderId="5" xfId="0" applyFont="1" applyBorder="1" applyAlignment="1" applyProtection="1">
      <alignment horizontal="left" wrapText="1"/>
      <protection locked="0"/>
    </xf>
    <xf numFmtId="0" fontId="15" fillId="0" borderId="6" xfId="0" applyFont="1" applyBorder="1" applyAlignment="1" applyProtection="1">
      <alignment horizontal="left" wrapText="1"/>
      <protection locked="0"/>
    </xf>
    <xf numFmtId="0" fontId="15" fillId="0" borderId="7" xfId="0" applyFont="1" applyBorder="1" applyAlignment="1" applyProtection="1">
      <alignment horizontal="left" wrapText="1"/>
      <protection locked="0"/>
    </xf>
    <xf numFmtId="0" fontId="15" fillId="0" borderId="5" xfId="0" applyFont="1" applyBorder="1" applyAlignment="1" applyProtection="1">
      <alignment horizontal="center" wrapText="1"/>
      <protection locked="0"/>
    </xf>
    <xf numFmtId="0" fontId="15" fillId="0" borderId="7" xfId="0" applyFont="1" applyBorder="1" applyAlignment="1" applyProtection="1">
      <alignment horizontal="center" wrapText="1"/>
      <protection locked="0"/>
    </xf>
    <xf numFmtId="164" fontId="14" fillId="3" borderId="13" xfId="0" applyNumberFormat="1" applyFont="1" applyFill="1" applyBorder="1" applyAlignment="1">
      <alignment horizontal="center"/>
    </xf>
    <xf numFmtId="0" fontId="14" fillId="0" borderId="16" xfId="0" applyFont="1" applyBorder="1" applyAlignment="1">
      <alignment horizontal="center"/>
    </xf>
    <xf numFmtId="164" fontId="15" fillId="0" borderId="5" xfId="0" applyNumberFormat="1" applyFont="1" applyBorder="1" applyAlignment="1" applyProtection="1">
      <alignment horizontal="center" wrapText="1"/>
      <protection locked="0"/>
    </xf>
    <xf numFmtId="164" fontId="15" fillId="0" borderId="7" xfId="0" applyNumberFormat="1" applyFont="1" applyBorder="1" applyAlignment="1" applyProtection="1">
      <alignment horizontal="center" wrapText="1"/>
      <protection locked="0"/>
    </xf>
    <xf numFmtId="0" fontId="15" fillId="6" borderId="6" xfId="0" applyFont="1" applyFill="1" applyBorder="1"/>
    <xf numFmtId="0" fontId="15" fillId="0" borderId="5" xfId="0" applyFont="1" applyBorder="1" applyAlignment="1" applyProtection="1">
      <alignment horizontal="center"/>
      <protection locked="0"/>
    </xf>
    <xf numFmtId="0" fontId="15" fillId="0" borderId="7" xfId="0" applyFont="1" applyBorder="1" applyAlignment="1" applyProtection="1">
      <alignment horizontal="center"/>
      <protection locked="0"/>
    </xf>
    <xf numFmtId="0" fontId="23" fillId="7" borderId="15" xfId="0" applyFont="1" applyFill="1" applyBorder="1" applyAlignment="1" applyProtection="1">
      <alignment horizontal="left"/>
      <protection locked="0"/>
    </xf>
    <xf numFmtId="0" fontId="23" fillId="0" borderId="19" xfId="0" applyFont="1" applyBorder="1" applyAlignment="1">
      <alignment wrapText="1"/>
    </xf>
    <xf numFmtId="0" fontId="23" fillId="0" borderId="3" xfId="0" applyFont="1" applyBorder="1" applyAlignment="1">
      <alignment wrapText="1"/>
    </xf>
    <xf numFmtId="0" fontId="23" fillId="0" borderId="4" xfId="0" applyFont="1" applyBorder="1" applyAlignment="1">
      <alignment wrapText="1"/>
    </xf>
    <xf numFmtId="164" fontId="15" fillId="3" borderId="0" xfId="0" applyNumberFormat="1" applyFont="1" applyFill="1" applyAlignment="1">
      <alignment horizontal="center"/>
    </xf>
    <xf numFmtId="0" fontId="14" fillId="0" borderId="16" xfId="0" applyFont="1" applyBorder="1" applyAlignment="1">
      <alignment horizontal="left" wrapText="1"/>
    </xf>
    <xf numFmtId="0" fontId="15" fillId="0" borderId="13" xfId="0" applyFont="1" applyBorder="1"/>
    <xf numFmtId="0" fontId="15" fillId="0" borderId="11" xfId="0" applyFont="1" applyBorder="1"/>
    <xf numFmtId="0" fontId="15" fillId="3" borderId="13" xfId="0" applyFont="1" applyFill="1" applyBorder="1" applyAlignment="1">
      <alignment horizontal="center" wrapText="1"/>
    </xf>
    <xf numFmtId="0" fontId="15" fillId="3" borderId="0" xfId="0" applyFont="1" applyFill="1" applyAlignment="1">
      <alignment horizontal="center" wrapText="1"/>
    </xf>
    <xf numFmtId="0" fontId="22" fillId="3" borderId="5" xfId="0" applyFont="1" applyFill="1" applyBorder="1" applyAlignment="1">
      <alignment horizontal="left" wrapText="1"/>
    </xf>
    <xf numFmtId="0" fontId="22" fillId="3" borderId="6" xfId="0" applyFont="1" applyFill="1" applyBorder="1" applyAlignment="1">
      <alignment horizontal="left" wrapText="1"/>
    </xf>
    <xf numFmtId="0" fontId="22" fillId="3" borderId="7" xfId="0" applyFont="1" applyFill="1" applyBorder="1" applyAlignment="1">
      <alignment horizontal="left" wrapText="1"/>
    </xf>
    <xf numFmtId="8" fontId="15" fillId="9" borderId="16" xfId="0" applyNumberFormat="1" applyFont="1" applyFill="1" applyBorder="1" applyAlignment="1" applyProtection="1">
      <alignment horizontal="center" wrapText="1"/>
      <protection locked="0"/>
    </xf>
    <xf numFmtId="0" fontId="15" fillId="9" borderId="16" xfId="0" applyFont="1" applyFill="1" applyBorder="1" applyAlignment="1" applyProtection="1">
      <alignment horizontal="center" wrapText="1"/>
      <protection locked="0"/>
    </xf>
    <xf numFmtId="0" fontId="15" fillId="0" borderId="0" xfId="0" applyFont="1" applyAlignment="1">
      <alignment horizontal="left" vertical="top"/>
    </xf>
    <xf numFmtId="0" fontId="0" fillId="0" borderId="0" xfId="0"/>
    <xf numFmtId="0" fontId="2" fillId="0" borderId="1" xfId="0" applyFont="1" applyBorder="1" applyAlignment="1">
      <alignment horizontal="left"/>
    </xf>
    <xf numFmtId="0" fontId="0" fillId="0" borderId="1" xfId="0" applyBorder="1" applyAlignment="1">
      <alignment horizontal="left"/>
    </xf>
    <xf numFmtId="0" fontId="0" fillId="0" borderId="1" xfId="0" applyBorder="1"/>
    <xf numFmtId="0" fontId="14" fillId="0" borderId="0" xfId="0" applyFont="1" applyAlignment="1">
      <alignment horizontal="left"/>
    </xf>
    <xf numFmtId="0" fontId="2" fillId="7" borderId="15" xfId="0" applyFont="1" applyFill="1" applyBorder="1" applyAlignment="1">
      <alignment horizontal="center"/>
    </xf>
    <xf numFmtId="0" fontId="0" fillId="0" borderId="0" xfId="0" applyAlignment="1">
      <alignment horizontal="center"/>
    </xf>
    <xf numFmtId="0" fontId="14" fillId="0" borderId="0" xfId="0" applyFont="1" applyAlignment="1">
      <alignment horizontal="left" vertical="top"/>
    </xf>
    <xf numFmtId="0" fontId="2" fillId="0" borderId="0" xfId="0" applyFont="1"/>
    <xf numFmtId="0" fontId="15" fillId="0" borderId="0" xfId="0" applyFont="1"/>
    <xf numFmtId="0" fontId="5" fillId="0" borderId="0" xfId="0" applyFont="1" applyAlignment="1">
      <alignment horizontal="left" vertical="top"/>
    </xf>
    <xf numFmtId="0" fontId="4" fillId="0" borderId="0" xfId="0" applyFont="1"/>
    <xf numFmtId="0" fontId="7" fillId="0" borderId="1" xfId="0" applyFont="1" applyBorder="1" applyAlignment="1">
      <alignment horizontal="left"/>
    </xf>
    <xf numFmtId="0" fontId="9" fillId="0" borderId="1" xfId="0" applyFont="1" applyBorder="1" applyAlignment="1">
      <alignment horizontal="left"/>
    </xf>
    <xf numFmtId="0" fontId="4" fillId="0" borderId="1" xfId="0" applyFont="1" applyBorder="1"/>
    <xf numFmtId="0" fontId="3" fillId="0" borderId="0" xfId="0" applyFont="1" applyAlignment="1">
      <alignment horizontal="left" vertical="top"/>
    </xf>
    <xf numFmtId="0" fontId="5" fillId="0" borderId="0" xfId="0" applyFont="1"/>
    <xf numFmtId="0" fontId="11" fillId="7" borderId="15" xfId="0" applyFont="1" applyFill="1" applyBorder="1" applyAlignment="1">
      <alignment horizontal="center"/>
    </xf>
    <xf numFmtId="0" fontId="11" fillId="0" borderId="0" xfId="0" applyFont="1"/>
    <xf numFmtId="0" fontId="2" fillId="0" borderId="2" xfId="0" applyFont="1" applyBorder="1" applyAlignment="1">
      <alignment horizontal="left"/>
    </xf>
    <xf numFmtId="0" fontId="0" fillId="0" borderId="4" xfId="0" applyBorder="1" applyAlignment="1">
      <alignment horizontal="left"/>
    </xf>
    <xf numFmtId="0" fontId="2" fillId="0" borderId="36" xfId="0" applyFont="1" applyBorder="1" applyAlignment="1">
      <alignment horizontal="left" vertical="top" wrapText="1"/>
    </xf>
    <xf numFmtId="0" fontId="2" fillId="0" borderId="18" xfId="0" applyFont="1" applyBorder="1" applyAlignment="1">
      <alignment horizontal="left" vertical="top" wrapText="1"/>
    </xf>
    <xf numFmtId="0" fontId="2" fillId="0" borderId="32" xfId="0" applyFont="1" applyBorder="1" applyAlignment="1">
      <alignment horizontal="left"/>
    </xf>
    <xf numFmtId="0" fontId="0" fillId="0" borderId="33" xfId="0" applyBorder="1" applyAlignment="1">
      <alignment horizontal="left"/>
    </xf>
    <xf numFmtId="0" fontId="2" fillId="0" borderId="34" xfId="0" applyFont="1" applyBorder="1" applyAlignment="1">
      <alignment horizontal="left"/>
    </xf>
    <xf numFmtId="0" fontId="0" fillId="0" borderId="35" xfId="0" applyBorder="1" applyAlignment="1">
      <alignment horizontal="left"/>
    </xf>
    <xf numFmtId="0" fontId="2" fillId="0" borderId="33" xfId="0" applyFont="1" applyBorder="1" applyAlignment="1">
      <alignment horizontal="left"/>
    </xf>
    <xf numFmtId="0" fontId="2" fillId="0" borderId="0" xfId="0" applyFont="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15"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9" fontId="0" fillId="7" borderId="2" xfId="3" applyFont="1" applyFill="1" applyBorder="1" applyAlignment="1" applyProtection="1">
      <alignment horizontal="center"/>
    </xf>
    <xf numFmtId="9" fontId="0" fillId="7" borderId="3" xfId="3" applyFont="1" applyFill="1" applyBorder="1" applyAlignment="1" applyProtection="1">
      <alignment horizontal="center"/>
    </xf>
    <xf numFmtId="9" fontId="0" fillId="7" borderId="4" xfId="3" applyFont="1" applyFill="1" applyBorder="1" applyAlignment="1" applyProtection="1">
      <alignment horizontal="center"/>
    </xf>
    <xf numFmtId="0" fontId="2" fillId="0" borderId="18"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wrapText="1"/>
    </xf>
    <xf numFmtId="0" fontId="15" fillId="7" borderId="16" xfId="0" applyFont="1" applyFill="1" applyBorder="1" applyAlignment="1" applyProtection="1">
      <alignment vertical="top" wrapText="1"/>
      <protection locked="0"/>
    </xf>
    <xf numFmtId="164" fontId="15" fillId="0" borderId="16" xfId="0" applyNumberFormat="1" applyFont="1" applyFill="1" applyBorder="1"/>
    <xf numFmtId="0" fontId="15" fillId="7" borderId="16" xfId="0" applyFont="1" applyFill="1" applyBorder="1" applyAlignment="1" applyProtection="1">
      <alignment horizontal="left" wrapText="1"/>
      <protection locked="0"/>
    </xf>
    <xf numFmtId="0" fontId="15" fillId="7" borderId="8" xfId="0" applyFont="1" applyFill="1" applyBorder="1" applyAlignment="1" applyProtection="1">
      <alignment horizontal="left" wrapText="1"/>
      <protection locked="0"/>
    </xf>
    <xf numFmtId="164" fontId="14" fillId="4" borderId="16" xfId="0" applyNumberFormat="1" applyFont="1" applyFill="1" applyBorder="1" applyAlignment="1">
      <alignment horizontal="center" wrapText="1"/>
    </xf>
    <xf numFmtId="0" fontId="0" fillId="0" borderId="0" xfId="0" applyAlignment="1" applyProtection="1">
      <alignment horizontal="right"/>
      <protection locked="0"/>
    </xf>
    <xf numFmtId="0" fontId="0" fillId="7" borderId="0" xfId="0" applyFill="1" applyProtection="1">
      <protection locked="0"/>
    </xf>
    <xf numFmtId="0" fontId="0" fillId="7" borderId="15" xfId="0" applyFill="1" applyBorder="1" applyProtection="1">
      <protection locked="0"/>
    </xf>
    <xf numFmtId="14" fontId="0" fillId="7" borderId="15" xfId="0" applyNumberFormat="1" applyFill="1" applyBorder="1" applyProtection="1">
      <protection locked="0"/>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FFE6D2"/>
      <color rgb="FFEDFBDB"/>
      <color rgb="FFDBE0F4"/>
      <color rgb="FFB4DCF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0</xdr:row>
      <xdr:rowOff>91440</xdr:rowOff>
    </xdr:from>
    <xdr:to>
      <xdr:col>1</xdr:col>
      <xdr:colOff>1206055</xdr:colOff>
      <xdr:row>6</xdr:row>
      <xdr:rowOff>152400</xdr:rowOff>
    </xdr:to>
    <xdr:pic>
      <xdr:nvPicPr>
        <xdr:cNvPr id="3" name="Graphic 2">
          <a:extLst>
            <a:ext uri="{FF2B5EF4-FFF2-40B4-BE49-F238E27FC236}">
              <a16:creationId xmlns:a16="http://schemas.microsoft.com/office/drawing/2014/main" id="{9CFCCD43-DA69-4034-AFAE-62AA635C3B4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8580" y="91440"/>
          <a:ext cx="3065335" cy="1158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449580</xdr:colOff>
      <xdr:row>0</xdr:row>
      <xdr:rowOff>83820</xdr:rowOff>
    </xdr:from>
    <xdr:to>
      <xdr:col>1</xdr:col>
      <xdr:colOff>1388935</xdr:colOff>
      <xdr:row>6</xdr:row>
      <xdr:rowOff>91440</xdr:rowOff>
    </xdr:to>
    <xdr:pic>
      <xdr:nvPicPr>
        <xdr:cNvPr id="2" name="Graphic 1">
          <a:extLst>
            <a:ext uri="{FF2B5EF4-FFF2-40B4-BE49-F238E27FC236}">
              <a16:creationId xmlns:a16="http://schemas.microsoft.com/office/drawing/2014/main" id="{7A939ACE-BAA4-4688-B9FF-9FC03219DB3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9580" y="83820"/>
          <a:ext cx="3065335" cy="1158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1159328</xdr:colOff>
      <xdr:row>5</xdr:row>
      <xdr:rowOff>58172</xdr:rowOff>
    </xdr:to>
    <xdr:pic>
      <xdr:nvPicPr>
        <xdr:cNvPr id="2" name="Picture 1">
          <a:extLst>
            <a:ext uri="{FF2B5EF4-FFF2-40B4-BE49-F238E27FC236}">
              <a16:creationId xmlns:a16="http://schemas.microsoft.com/office/drawing/2014/main" id="{58D82AF0-1FFA-4F38-BE72-42E1FC9982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73878" cy="10106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358140</xdr:colOff>
      <xdr:row>5</xdr:row>
      <xdr:rowOff>54362</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19450" cy="10106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1163138</xdr:colOff>
      <xdr:row>5</xdr:row>
      <xdr:rowOff>54362</xdr:rowOff>
    </xdr:to>
    <xdr:pic>
      <xdr:nvPicPr>
        <xdr:cNvPr id="2" name="Picture 1">
          <a:extLst>
            <a:ext uri="{FF2B5EF4-FFF2-40B4-BE49-F238E27FC236}">
              <a16:creationId xmlns:a16="http://schemas.microsoft.com/office/drawing/2014/main" id="{313FEBA2-A85B-426A-B199-B80E9616DE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77688" cy="10068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361950</xdr:colOff>
      <xdr:row>5</xdr:row>
      <xdr:rowOff>58172</xdr:rowOff>
    </xdr:to>
    <xdr:pic>
      <xdr:nvPicPr>
        <xdr:cNvPr id="2" name="Picture 1">
          <a:extLst>
            <a:ext uri="{FF2B5EF4-FFF2-40B4-BE49-F238E27FC236}">
              <a16:creationId xmlns:a16="http://schemas.microsoft.com/office/drawing/2014/main" id="{F2307D6F-AD45-4E47-9853-972365083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301365" cy="9592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1163138</xdr:colOff>
      <xdr:row>5</xdr:row>
      <xdr:rowOff>54362</xdr:rowOff>
    </xdr:to>
    <xdr:pic>
      <xdr:nvPicPr>
        <xdr:cNvPr id="2" name="Picture 1">
          <a:extLst>
            <a:ext uri="{FF2B5EF4-FFF2-40B4-BE49-F238E27FC236}">
              <a16:creationId xmlns:a16="http://schemas.microsoft.com/office/drawing/2014/main" id="{2383067F-50C8-419B-8E10-5A2BC933B3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73878" cy="10106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361950</xdr:colOff>
      <xdr:row>5</xdr:row>
      <xdr:rowOff>58172</xdr:rowOff>
    </xdr:to>
    <xdr:pic>
      <xdr:nvPicPr>
        <xdr:cNvPr id="2" name="Picture 1">
          <a:extLst>
            <a:ext uri="{FF2B5EF4-FFF2-40B4-BE49-F238E27FC236}">
              <a16:creationId xmlns:a16="http://schemas.microsoft.com/office/drawing/2014/main" id="{45E86EDA-E38F-437D-89F3-D9D47F4CA8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305175" cy="9630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360235</xdr:colOff>
      <xdr:row>7</xdr:row>
      <xdr:rowOff>60960</xdr:rowOff>
    </xdr:to>
    <xdr:pic>
      <xdr:nvPicPr>
        <xdr:cNvPr id="2" name="Graphic 1">
          <a:extLst>
            <a:ext uri="{FF2B5EF4-FFF2-40B4-BE49-F238E27FC236}">
              <a16:creationId xmlns:a16="http://schemas.microsoft.com/office/drawing/2014/main" id="{DA3401E4-614B-4931-B62E-D14C0241ABE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82880"/>
          <a:ext cx="3065335" cy="11582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2D417-5604-44C4-A60C-35C40BB4DB56}">
  <dimension ref="A9:P441"/>
  <sheetViews>
    <sheetView showGridLines="0" tabSelected="1" workbookViewId="0">
      <selection activeCell="A8" sqref="A8"/>
    </sheetView>
  </sheetViews>
  <sheetFormatPr defaultRowHeight="14.4" x14ac:dyDescent="0.3"/>
  <cols>
    <col min="1" max="1" width="28.109375" bestFit="1" customWidth="1"/>
    <col min="2" max="2" width="107.109375" customWidth="1"/>
    <col min="3" max="3" width="52.77734375" customWidth="1"/>
  </cols>
  <sheetData>
    <row r="9" spans="1:16" ht="54" customHeight="1" x14ac:dyDescent="0.3">
      <c r="A9" s="278" t="s">
        <v>114</v>
      </c>
      <c r="B9" s="278"/>
    </row>
    <row r="10" spans="1:16" x14ac:dyDescent="0.3">
      <c r="A10" s="4"/>
    </row>
    <row r="11" spans="1:16" ht="187.2" x14ac:dyDescent="0.3">
      <c r="A11" s="91" t="s">
        <v>88</v>
      </c>
      <c r="B11" s="92" t="s">
        <v>204</v>
      </c>
      <c r="C11" s="5"/>
      <c r="D11" s="5"/>
      <c r="E11" s="5"/>
      <c r="F11" s="5"/>
      <c r="G11" s="5"/>
      <c r="H11" s="5"/>
      <c r="I11" s="5"/>
      <c r="J11" s="5"/>
      <c r="K11" s="5"/>
      <c r="L11" s="5"/>
      <c r="M11" s="5"/>
      <c r="N11" s="5"/>
      <c r="O11" s="5"/>
      <c r="P11" s="5"/>
    </row>
    <row r="12" spans="1:16" ht="58.2" customHeight="1" x14ac:dyDescent="0.3">
      <c r="A12" s="91" t="s">
        <v>225</v>
      </c>
      <c r="B12" s="92" t="s">
        <v>232</v>
      </c>
      <c r="C12" s="5"/>
      <c r="D12" s="5"/>
      <c r="E12" s="5"/>
      <c r="F12" s="5"/>
      <c r="G12" s="5"/>
      <c r="H12" s="5"/>
      <c r="I12" s="5"/>
      <c r="J12" s="5"/>
      <c r="K12" s="5"/>
      <c r="L12" s="5"/>
      <c r="M12" s="5"/>
      <c r="N12" s="5"/>
      <c r="O12" s="5"/>
      <c r="P12" s="5"/>
    </row>
    <row r="13" spans="1:16" ht="57" customHeight="1" x14ac:dyDescent="0.3">
      <c r="A13" s="91" t="s">
        <v>62</v>
      </c>
      <c r="B13" s="92" t="s">
        <v>226</v>
      </c>
      <c r="C13" s="5"/>
      <c r="D13" s="5"/>
      <c r="E13" s="5"/>
      <c r="F13" s="5"/>
      <c r="G13" s="5"/>
      <c r="H13" s="5"/>
      <c r="I13" s="5"/>
      <c r="J13" s="5"/>
      <c r="K13" s="5"/>
      <c r="L13" s="5"/>
      <c r="M13" s="5"/>
      <c r="N13" s="5"/>
      <c r="O13" s="5"/>
      <c r="P13" s="5"/>
    </row>
    <row r="14" spans="1:16" ht="172.8" hidden="1" x14ac:dyDescent="0.3">
      <c r="A14" s="93" t="s">
        <v>115</v>
      </c>
      <c r="B14" s="92" t="s">
        <v>116</v>
      </c>
      <c r="C14" s="6"/>
      <c r="D14" s="5"/>
      <c r="E14" s="5"/>
      <c r="F14" s="5"/>
      <c r="G14" s="5"/>
      <c r="H14" s="5"/>
      <c r="I14" s="5"/>
      <c r="J14" s="5"/>
      <c r="K14" s="5"/>
      <c r="L14" s="5"/>
      <c r="M14" s="5"/>
      <c r="N14" s="5"/>
      <c r="O14" s="5"/>
      <c r="P14" s="5"/>
    </row>
    <row r="15" spans="1:16" ht="56.4" hidden="1" customHeight="1" x14ac:dyDescent="0.3">
      <c r="A15" s="93" t="s">
        <v>209</v>
      </c>
      <c r="B15" s="92" t="s">
        <v>210</v>
      </c>
      <c r="C15" s="6"/>
      <c r="D15" s="5"/>
      <c r="E15" s="5"/>
      <c r="F15" s="5"/>
      <c r="G15" s="5"/>
      <c r="H15" s="5"/>
      <c r="I15" s="5"/>
      <c r="J15" s="5"/>
      <c r="K15" s="5"/>
      <c r="L15" s="5"/>
      <c r="M15" s="5"/>
      <c r="N15" s="5"/>
      <c r="O15" s="5"/>
      <c r="P15" s="5"/>
    </row>
    <row r="16" spans="1:16" ht="100.8" x14ac:dyDescent="0.3">
      <c r="A16" s="91" t="s">
        <v>89</v>
      </c>
      <c r="B16" s="92" t="s">
        <v>233</v>
      </c>
      <c r="C16" s="5"/>
      <c r="D16" s="5"/>
      <c r="E16" s="5"/>
      <c r="F16" s="5"/>
      <c r="G16" s="5"/>
      <c r="H16" s="5"/>
      <c r="I16" s="5"/>
      <c r="J16" s="5"/>
      <c r="K16" s="5"/>
      <c r="L16" s="5"/>
      <c r="M16" s="5"/>
      <c r="N16" s="5"/>
      <c r="O16" s="5"/>
      <c r="P16" s="5"/>
    </row>
    <row r="17" spans="1:16" x14ac:dyDescent="0.3">
      <c r="A17" s="5"/>
      <c r="B17" s="5"/>
      <c r="C17" s="5"/>
      <c r="D17" s="5"/>
      <c r="E17" s="5"/>
      <c r="F17" s="5"/>
      <c r="G17" s="5"/>
      <c r="H17" s="5"/>
      <c r="I17" s="5"/>
      <c r="J17" s="5"/>
      <c r="K17" s="5"/>
      <c r="L17" s="5"/>
      <c r="M17" s="5"/>
      <c r="N17" s="5"/>
      <c r="O17" s="5"/>
      <c r="P17" s="5"/>
    </row>
    <row r="18" spans="1:16" x14ac:dyDescent="0.3">
      <c r="A18" s="5"/>
      <c r="B18" s="5"/>
      <c r="C18" s="5"/>
      <c r="D18" s="5"/>
      <c r="E18" s="5"/>
      <c r="F18" s="5"/>
      <c r="G18" s="5"/>
      <c r="H18" s="5"/>
      <c r="I18" s="5"/>
      <c r="J18" s="5"/>
      <c r="K18" s="5"/>
      <c r="L18" s="5"/>
      <c r="M18" s="5"/>
      <c r="N18" s="5"/>
      <c r="O18" s="5"/>
      <c r="P18" s="5"/>
    </row>
    <row r="19" spans="1:16" x14ac:dyDescent="0.3">
      <c r="A19" s="5"/>
      <c r="B19" s="5"/>
      <c r="C19" s="5"/>
      <c r="D19" s="5"/>
      <c r="E19" s="5"/>
      <c r="F19" s="5"/>
      <c r="G19" s="5"/>
      <c r="H19" s="5"/>
      <c r="I19" s="5"/>
      <c r="J19" s="5"/>
      <c r="K19" s="5"/>
      <c r="L19" s="5"/>
      <c r="M19" s="5"/>
      <c r="N19" s="5"/>
      <c r="O19" s="5"/>
      <c r="P19" s="5"/>
    </row>
    <row r="20" spans="1:16" x14ac:dyDescent="0.3">
      <c r="A20" s="5"/>
      <c r="B20" s="5"/>
      <c r="C20" s="5"/>
      <c r="D20" s="5"/>
      <c r="E20" s="5"/>
      <c r="F20" s="5"/>
      <c r="G20" s="5"/>
      <c r="H20" s="5"/>
      <c r="I20" s="5"/>
      <c r="J20" s="5"/>
      <c r="K20" s="5"/>
      <c r="L20" s="5"/>
      <c r="M20" s="5"/>
      <c r="N20" s="5"/>
      <c r="O20" s="5"/>
      <c r="P20" s="5"/>
    </row>
    <row r="21" spans="1:16" x14ac:dyDescent="0.3">
      <c r="A21" s="5"/>
      <c r="B21" s="5"/>
      <c r="C21" s="5"/>
      <c r="D21" s="5"/>
      <c r="E21" s="5"/>
      <c r="F21" s="5"/>
      <c r="G21" s="5"/>
      <c r="H21" s="5"/>
      <c r="I21" s="5"/>
      <c r="J21" s="5"/>
      <c r="K21" s="5"/>
      <c r="L21" s="5"/>
      <c r="M21" s="5"/>
      <c r="N21" s="5"/>
      <c r="O21" s="5"/>
      <c r="P21" s="5"/>
    </row>
    <row r="22" spans="1:16" x14ac:dyDescent="0.3">
      <c r="A22" s="5"/>
      <c r="B22" s="5"/>
      <c r="C22" s="5"/>
      <c r="D22" s="5"/>
      <c r="E22" s="5"/>
      <c r="F22" s="5"/>
      <c r="G22" s="5"/>
      <c r="H22" s="5"/>
      <c r="I22" s="5"/>
      <c r="J22" s="5"/>
      <c r="K22" s="5"/>
      <c r="L22" s="5"/>
      <c r="M22" s="5"/>
      <c r="N22" s="5"/>
      <c r="O22" s="5"/>
      <c r="P22" s="5"/>
    </row>
    <row r="23" spans="1:16" x14ac:dyDescent="0.3">
      <c r="A23" s="5"/>
      <c r="B23" s="5"/>
      <c r="C23" s="5"/>
      <c r="D23" s="5"/>
      <c r="E23" s="5"/>
      <c r="F23" s="5"/>
      <c r="G23" s="5"/>
      <c r="H23" s="5"/>
      <c r="I23" s="5"/>
      <c r="J23" s="5"/>
      <c r="K23" s="5"/>
      <c r="L23" s="5"/>
      <c r="M23" s="5"/>
      <c r="N23" s="5"/>
      <c r="O23" s="5"/>
      <c r="P23" s="5"/>
    </row>
    <row r="24" spans="1:16" x14ac:dyDescent="0.3">
      <c r="A24" s="5"/>
      <c r="B24" s="5"/>
      <c r="C24" s="5"/>
      <c r="D24" s="5"/>
      <c r="E24" s="5"/>
      <c r="F24" s="5"/>
      <c r="G24" s="5"/>
      <c r="H24" s="5"/>
      <c r="I24" s="5"/>
      <c r="J24" s="5"/>
      <c r="K24" s="5"/>
      <c r="L24" s="5"/>
      <c r="M24" s="5"/>
      <c r="N24" s="5"/>
      <c r="O24" s="5"/>
      <c r="P24" s="5"/>
    </row>
    <row r="25" spans="1:16" x14ac:dyDescent="0.3">
      <c r="A25" s="5"/>
      <c r="B25" s="5"/>
      <c r="C25" s="5"/>
      <c r="D25" s="5"/>
      <c r="E25" s="5"/>
      <c r="F25" s="5"/>
      <c r="G25" s="5"/>
      <c r="H25" s="5"/>
      <c r="I25" s="5"/>
      <c r="J25" s="5"/>
      <c r="K25" s="5"/>
      <c r="L25" s="5"/>
      <c r="M25" s="5"/>
      <c r="N25" s="5"/>
      <c r="O25" s="5"/>
      <c r="P25" s="5"/>
    </row>
    <row r="26" spans="1:16" x14ac:dyDescent="0.3">
      <c r="A26" s="5"/>
      <c r="B26" s="5"/>
      <c r="C26" s="5"/>
      <c r="D26" s="5"/>
      <c r="E26" s="5"/>
      <c r="F26" s="5"/>
      <c r="G26" s="5"/>
      <c r="H26" s="5"/>
      <c r="I26" s="5"/>
      <c r="J26" s="5"/>
      <c r="K26" s="5"/>
      <c r="L26" s="5"/>
      <c r="M26" s="5"/>
      <c r="N26" s="5"/>
      <c r="O26" s="5"/>
      <c r="P26" s="5"/>
    </row>
    <row r="27" spans="1:16" x14ac:dyDescent="0.3">
      <c r="A27" s="5"/>
      <c r="B27" s="5"/>
      <c r="C27" s="5"/>
      <c r="D27" s="5"/>
      <c r="E27" s="5"/>
      <c r="F27" s="5"/>
      <c r="G27" s="5"/>
      <c r="H27" s="5"/>
      <c r="I27" s="5"/>
      <c r="J27" s="5"/>
      <c r="K27" s="5"/>
      <c r="L27" s="5"/>
      <c r="M27" s="5"/>
      <c r="N27" s="5"/>
      <c r="O27" s="5"/>
      <c r="P27" s="5"/>
    </row>
    <row r="28" spans="1:16" x14ac:dyDescent="0.3">
      <c r="A28" s="5"/>
      <c r="B28" s="5"/>
      <c r="C28" s="5"/>
      <c r="D28" s="5"/>
      <c r="E28" s="5"/>
      <c r="F28" s="5"/>
      <c r="G28" s="5"/>
      <c r="H28" s="5"/>
      <c r="I28" s="5"/>
      <c r="J28" s="5"/>
      <c r="K28" s="5"/>
      <c r="L28" s="5"/>
      <c r="M28" s="5"/>
      <c r="N28" s="5"/>
      <c r="O28" s="5"/>
      <c r="P28" s="5"/>
    </row>
    <row r="29" spans="1:16" x14ac:dyDescent="0.3">
      <c r="A29" s="5"/>
      <c r="B29" s="5"/>
      <c r="C29" s="5"/>
      <c r="D29" s="5"/>
      <c r="E29" s="5"/>
      <c r="F29" s="5"/>
      <c r="G29" s="5"/>
      <c r="H29" s="5"/>
      <c r="I29" s="5"/>
      <c r="J29" s="5"/>
      <c r="K29" s="5"/>
      <c r="L29" s="5"/>
      <c r="M29" s="5"/>
      <c r="N29" s="5"/>
      <c r="O29" s="5"/>
      <c r="P29" s="5"/>
    </row>
    <row r="30" spans="1:16" x14ac:dyDescent="0.3">
      <c r="A30" s="5"/>
      <c r="B30" s="5"/>
      <c r="C30" s="5"/>
      <c r="D30" s="5"/>
      <c r="E30" s="5"/>
      <c r="F30" s="5"/>
      <c r="G30" s="5"/>
      <c r="H30" s="5"/>
      <c r="I30" s="5"/>
      <c r="J30" s="5"/>
      <c r="K30" s="5"/>
      <c r="L30" s="5"/>
      <c r="M30" s="5"/>
      <c r="N30" s="5"/>
      <c r="O30" s="5"/>
      <c r="P30" s="5"/>
    </row>
    <row r="31" spans="1:16" x14ac:dyDescent="0.3">
      <c r="A31" s="5"/>
      <c r="B31" s="5"/>
      <c r="C31" s="5"/>
      <c r="D31" s="5"/>
      <c r="E31" s="5"/>
      <c r="F31" s="5"/>
      <c r="G31" s="5"/>
      <c r="H31" s="5"/>
      <c r="I31" s="5"/>
      <c r="J31" s="5"/>
      <c r="K31" s="5"/>
      <c r="L31" s="5"/>
      <c r="M31" s="5"/>
      <c r="N31" s="5"/>
      <c r="O31" s="5"/>
      <c r="P31" s="5"/>
    </row>
    <row r="32" spans="1:16" x14ac:dyDescent="0.3">
      <c r="A32" s="5"/>
      <c r="B32" s="5"/>
      <c r="C32" s="5"/>
      <c r="D32" s="5"/>
      <c r="E32" s="5"/>
      <c r="F32" s="5"/>
      <c r="G32" s="5"/>
      <c r="H32" s="5"/>
      <c r="I32" s="5"/>
      <c r="J32" s="5"/>
      <c r="K32" s="5"/>
      <c r="L32" s="5"/>
      <c r="M32" s="5"/>
      <c r="N32" s="5"/>
      <c r="O32" s="5"/>
      <c r="P32" s="5"/>
    </row>
    <row r="33" spans="1:16" x14ac:dyDescent="0.3">
      <c r="A33" s="5"/>
      <c r="B33" s="5"/>
      <c r="C33" s="5"/>
      <c r="D33" s="5"/>
      <c r="E33" s="5"/>
      <c r="F33" s="5"/>
      <c r="G33" s="5"/>
      <c r="H33" s="5"/>
      <c r="I33" s="5"/>
      <c r="J33" s="5"/>
      <c r="K33" s="5"/>
      <c r="L33" s="5"/>
      <c r="M33" s="5"/>
      <c r="N33" s="5"/>
      <c r="O33" s="5"/>
      <c r="P33" s="5"/>
    </row>
    <row r="34" spans="1:16" x14ac:dyDescent="0.3">
      <c r="A34" s="5"/>
      <c r="B34" s="5"/>
      <c r="C34" s="5"/>
      <c r="D34" s="5"/>
      <c r="E34" s="5"/>
      <c r="F34" s="5"/>
      <c r="G34" s="5"/>
      <c r="H34" s="5"/>
      <c r="I34" s="5"/>
      <c r="J34" s="5"/>
      <c r="K34" s="5"/>
      <c r="L34" s="5"/>
      <c r="M34" s="5"/>
      <c r="N34" s="5"/>
      <c r="O34" s="5"/>
      <c r="P34" s="5"/>
    </row>
    <row r="35" spans="1:16" x14ac:dyDescent="0.3">
      <c r="A35" s="5"/>
      <c r="B35" s="5"/>
      <c r="C35" s="5"/>
      <c r="D35" s="5"/>
      <c r="E35" s="5"/>
      <c r="F35" s="5"/>
      <c r="G35" s="5"/>
      <c r="H35" s="5"/>
      <c r="I35" s="5"/>
      <c r="J35" s="5"/>
      <c r="K35" s="5"/>
      <c r="L35" s="5"/>
      <c r="M35" s="5"/>
      <c r="N35" s="5"/>
      <c r="O35" s="5"/>
      <c r="P35" s="5"/>
    </row>
    <row r="36" spans="1:16" x14ac:dyDescent="0.3">
      <c r="A36" s="5"/>
      <c r="B36" s="5"/>
      <c r="C36" s="5"/>
      <c r="D36" s="5"/>
      <c r="E36" s="5"/>
      <c r="F36" s="5"/>
      <c r="G36" s="5"/>
      <c r="H36" s="5"/>
      <c r="I36" s="5"/>
      <c r="J36" s="5"/>
      <c r="K36" s="5"/>
      <c r="L36" s="5"/>
      <c r="M36" s="5"/>
      <c r="N36" s="5"/>
      <c r="O36" s="5"/>
      <c r="P36" s="5"/>
    </row>
    <row r="37" spans="1:16" x14ac:dyDescent="0.3">
      <c r="A37" s="5"/>
      <c r="B37" s="5"/>
      <c r="C37" s="5"/>
      <c r="D37" s="5"/>
      <c r="E37" s="5"/>
      <c r="F37" s="5"/>
      <c r="G37" s="5"/>
      <c r="H37" s="5"/>
      <c r="I37" s="5"/>
      <c r="J37" s="5"/>
      <c r="K37" s="5"/>
      <c r="L37" s="5"/>
      <c r="M37" s="5"/>
      <c r="N37" s="5"/>
      <c r="O37" s="5"/>
      <c r="P37" s="5"/>
    </row>
    <row r="38" spans="1:16" x14ac:dyDescent="0.3">
      <c r="A38" s="5"/>
      <c r="B38" s="5"/>
      <c r="C38" s="5"/>
      <c r="D38" s="5"/>
      <c r="E38" s="5"/>
      <c r="F38" s="5"/>
      <c r="G38" s="5"/>
      <c r="H38" s="5"/>
      <c r="I38" s="5"/>
      <c r="J38" s="5"/>
      <c r="K38" s="5"/>
      <c r="L38" s="5"/>
      <c r="M38" s="5"/>
      <c r="N38" s="5"/>
      <c r="O38" s="5"/>
      <c r="P38" s="5"/>
    </row>
    <row r="39" spans="1:16" x14ac:dyDescent="0.3">
      <c r="A39" s="5"/>
      <c r="B39" s="5"/>
      <c r="C39" s="5"/>
      <c r="D39" s="5"/>
      <c r="E39" s="5"/>
      <c r="F39" s="5"/>
      <c r="G39" s="5"/>
      <c r="H39" s="5"/>
      <c r="I39" s="5"/>
      <c r="J39" s="5"/>
      <c r="K39" s="5"/>
      <c r="L39" s="5"/>
      <c r="M39" s="5"/>
      <c r="N39" s="5"/>
      <c r="O39" s="5"/>
      <c r="P39" s="5"/>
    </row>
    <row r="40" spans="1:16" x14ac:dyDescent="0.3">
      <c r="A40" s="5"/>
      <c r="B40" s="5"/>
      <c r="C40" s="5"/>
      <c r="D40" s="5"/>
      <c r="E40" s="5"/>
      <c r="F40" s="5"/>
      <c r="G40" s="5"/>
      <c r="H40" s="5"/>
      <c r="I40" s="5"/>
      <c r="J40" s="5"/>
      <c r="K40" s="5"/>
      <c r="L40" s="5"/>
      <c r="M40" s="5"/>
      <c r="N40" s="5"/>
      <c r="O40" s="5"/>
      <c r="P40" s="5"/>
    </row>
    <row r="41" spans="1:16" x14ac:dyDescent="0.3">
      <c r="A41" s="5"/>
      <c r="B41" s="5"/>
      <c r="C41" s="5"/>
      <c r="D41" s="5"/>
      <c r="E41" s="5"/>
      <c r="F41" s="5"/>
      <c r="G41" s="5"/>
      <c r="H41" s="5"/>
      <c r="I41" s="5"/>
      <c r="J41" s="5"/>
      <c r="K41" s="5"/>
      <c r="L41" s="5"/>
      <c r="M41" s="5"/>
      <c r="N41" s="5"/>
      <c r="O41" s="5"/>
      <c r="P41" s="5"/>
    </row>
    <row r="42" spans="1:16" x14ac:dyDescent="0.3">
      <c r="A42" s="5"/>
      <c r="B42" s="5"/>
      <c r="C42" s="5"/>
      <c r="D42" s="5"/>
      <c r="E42" s="5"/>
      <c r="F42" s="5"/>
      <c r="G42" s="5"/>
      <c r="H42" s="5"/>
      <c r="I42" s="5"/>
      <c r="J42" s="5"/>
      <c r="K42" s="5"/>
      <c r="L42" s="5"/>
      <c r="M42" s="5"/>
      <c r="N42" s="5"/>
      <c r="O42" s="5"/>
      <c r="P42" s="5"/>
    </row>
    <row r="43" spans="1:16" x14ac:dyDescent="0.3">
      <c r="A43" s="5"/>
      <c r="B43" s="5"/>
      <c r="C43" s="5"/>
      <c r="D43" s="5"/>
      <c r="E43" s="5"/>
      <c r="F43" s="5"/>
      <c r="G43" s="5"/>
      <c r="H43" s="5"/>
      <c r="I43" s="5"/>
      <c r="J43" s="5"/>
      <c r="K43" s="5"/>
      <c r="L43" s="5"/>
      <c r="M43" s="5"/>
      <c r="N43" s="5"/>
      <c r="O43" s="5"/>
      <c r="P43" s="5"/>
    </row>
    <row r="44" spans="1:16" x14ac:dyDescent="0.3">
      <c r="A44" s="5"/>
      <c r="B44" s="5"/>
      <c r="C44" s="5"/>
      <c r="D44" s="5"/>
      <c r="E44" s="5"/>
      <c r="F44" s="5"/>
      <c r="G44" s="5"/>
      <c r="H44" s="5"/>
      <c r="I44" s="5"/>
      <c r="J44" s="5"/>
      <c r="K44" s="5"/>
      <c r="L44" s="5"/>
      <c r="M44" s="5"/>
      <c r="N44" s="5"/>
      <c r="O44" s="5"/>
      <c r="P44" s="5"/>
    </row>
    <row r="45" spans="1:16" x14ac:dyDescent="0.3">
      <c r="A45" s="5"/>
      <c r="B45" s="5"/>
      <c r="C45" s="5"/>
      <c r="D45" s="5"/>
      <c r="E45" s="5"/>
      <c r="F45" s="5"/>
      <c r="G45" s="5"/>
      <c r="H45" s="5"/>
      <c r="I45" s="5"/>
      <c r="J45" s="5"/>
      <c r="K45" s="5"/>
      <c r="L45" s="5"/>
      <c r="M45" s="5"/>
      <c r="N45" s="5"/>
      <c r="O45" s="5"/>
      <c r="P45" s="5"/>
    </row>
    <row r="46" spans="1:16" x14ac:dyDescent="0.3">
      <c r="A46" s="5"/>
      <c r="B46" s="5"/>
      <c r="C46" s="5"/>
      <c r="D46" s="5"/>
      <c r="E46" s="5"/>
      <c r="F46" s="5"/>
      <c r="G46" s="5"/>
      <c r="H46" s="5"/>
      <c r="I46" s="5"/>
      <c r="J46" s="5"/>
      <c r="K46" s="5"/>
      <c r="L46" s="5"/>
      <c r="M46" s="5"/>
      <c r="N46" s="5"/>
      <c r="O46" s="5"/>
      <c r="P46" s="5"/>
    </row>
    <row r="47" spans="1:16" x14ac:dyDescent="0.3">
      <c r="A47" s="5"/>
      <c r="B47" s="5"/>
      <c r="C47" s="5"/>
      <c r="D47" s="5"/>
      <c r="E47" s="5"/>
      <c r="F47" s="5"/>
      <c r="G47" s="5"/>
      <c r="H47" s="5"/>
      <c r="I47" s="5"/>
      <c r="J47" s="5"/>
      <c r="K47" s="5"/>
      <c r="L47" s="5"/>
      <c r="M47" s="5"/>
      <c r="N47" s="5"/>
      <c r="O47" s="5"/>
      <c r="P47" s="5"/>
    </row>
    <row r="48" spans="1:16" x14ac:dyDescent="0.3">
      <c r="A48" s="5"/>
      <c r="B48" s="5"/>
      <c r="C48" s="5"/>
      <c r="D48" s="5"/>
      <c r="E48" s="5"/>
      <c r="F48" s="5"/>
      <c r="G48" s="5"/>
      <c r="H48" s="5"/>
      <c r="I48" s="5"/>
      <c r="J48" s="5"/>
      <c r="K48" s="5"/>
      <c r="L48" s="5"/>
      <c r="M48" s="5"/>
      <c r="N48" s="5"/>
      <c r="O48" s="5"/>
      <c r="P48" s="5"/>
    </row>
    <row r="49" spans="1:16" x14ac:dyDescent="0.3">
      <c r="A49" s="5"/>
      <c r="B49" s="5"/>
      <c r="C49" s="5"/>
      <c r="D49" s="5"/>
      <c r="E49" s="5"/>
      <c r="F49" s="5"/>
      <c r="G49" s="5"/>
      <c r="H49" s="5"/>
      <c r="I49" s="5"/>
      <c r="J49" s="5"/>
      <c r="K49" s="5"/>
      <c r="L49" s="5"/>
      <c r="M49" s="5"/>
      <c r="N49" s="5"/>
      <c r="O49" s="5"/>
      <c r="P49" s="5"/>
    </row>
    <row r="50" spans="1:16" x14ac:dyDescent="0.3">
      <c r="A50" s="5"/>
      <c r="B50" s="5"/>
      <c r="C50" s="5"/>
      <c r="D50" s="5"/>
      <c r="E50" s="5"/>
      <c r="F50" s="5"/>
      <c r="G50" s="5"/>
      <c r="H50" s="5"/>
      <c r="I50" s="5"/>
      <c r="J50" s="5"/>
      <c r="K50" s="5"/>
      <c r="L50" s="5"/>
      <c r="M50" s="5"/>
      <c r="N50" s="5"/>
      <c r="O50" s="5"/>
      <c r="P50" s="5"/>
    </row>
    <row r="51" spans="1:16" x14ac:dyDescent="0.3">
      <c r="A51" s="5"/>
      <c r="B51" s="5"/>
      <c r="C51" s="5"/>
      <c r="D51" s="5"/>
      <c r="E51" s="5"/>
      <c r="F51" s="5"/>
      <c r="G51" s="5"/>
      <c r="H51" s="5"/>
      <c r="I51" s="5"/>
      <c r="J51" s="5"/>
      <c r="K51" s="5"/>
      <c r="L51" s="5"/>
      <c r="M51" s="5"/>
      <c r="N51" s="5"/>
      <c r="O51" s="5"/>
      <c r="P51" s="5"/>
    </row>
    <row r="52" spans="1:16" x14ac:dyDescent="0.3">
      <c r="A52" s="5"/>
      <c r="B52" s="5"/>
      <c r="C52" s="5"/>
      <c r="D52" s="5"/>
      <c r="E52" s="5"/>
      <c r="F52" s="5"/>
      <c r="G52" s="5"/>
      <c r="H52" s="5"/>
      <c r="I52" s="5"/>
      <c r="J52" s="5"/>
      <c r="K52" s="5"/>
      <c r="L52" s="5"/>
      <c r="M52" s="5"/>
      <c r="N52" s="5"/>
      <c r="O52" s="5"/>
      <c r="P52" s="5"/>
    </row>
    <row r="53" spans="1:16" x14ac:dyDescent="0.3">
      <c r="A53" s="5"/>
      <c r="B53" s="5"/>
      <c r="C53" s="5"/>
      <c r="D53" s="5"/>
      <c r="E53" s="5"/>
      <c r="F53" s="5"/>
      <c r="G53" s="5"/>
      <c r="H53" s="5"/>
      <c r="I53" s="5"/>
      <c r="J53" s="5"/>
      <c r="K53" s="5"/>
      <c r="L53" s="5"/>
      <c r="M53" s="5"/>
      <c r="N53" s="5"/>
      <c r="O53" s="5"/>
      <c r="P53" s="5"/>
    </row>
    <row r="54" spans="1:16" x14ac:dyDescent="0.3">
      <c r="A54" s="5"/>
      <c r="B54" s="5"/>
      <c r="C54" s="5"/>
      <c r="D54" s="5"/>
      <c r="E54" s="5"/>
      <c r="F54" s="5"/>
      <c r="G54" s="5"/>
      <c r="H54" s="5"/>
      <c r="I54" s="5"/>
      <c r="J54" s="5"/>
      <c r="K54" s="5"/>
      <c r="L54" s="5"/>
      <c r="M54" s="5"/>
      <c r="N54" s="5"/>
      <c r="O54" s="5"/>
      <c r="P54" s="5"/>
    </row>
    <row r="55" spans="1:16" x14ac:dyDescent="0.3">
      <c r="A55" s="5"/>
      <c r="B55" s="5"/>
      <c r="C55" s="5"/>
      <c r="D55" s="5"/>
      <c r="E55" s="5"/>
      <c r="F55" s="5"/>
      <c r="G55" s="5"/>
      <c r="H55" s="5"/>
      <c r="I55" s="5"/>
      <c r="J55" s="5"/>
      <c r="K55" s="5"/>
      <c r="L55" s="5"/>
      <c r="M55" s="5"/>
      <c r="N55" s="5"/>
      <c r="O55" s="5"/>
      <c r="P55" s="5"/>
    </row>
    <row r="56" spans="1:16" x14ac:dyDescent="0.3">
      <c r="A56" s="5"/>
      <c r="B56" s="5"/>
      <c r="C56" s="5"/>
      <c r="D56" s="5"/>
      <c r="E56" s="5"/>
      <c r="F56" s="5"/>
      <c r="G56" s="5"/>
      <c r="H56" s="5"/>
      <c r="I56" s="5"/>
      <c r="J56" s="5"/>
      <c r="K56" s="5"/>
      <c r="L56" s="5"/>
      <c r="M56" s="5"/>
      <c r="N56" s="5"/>
      <c r="O56" s="5"/>
      <c r="P56" s="5"/>
    </row>
    <row r="57" spans="1:16" x14ac:dyDescent="0.3">
      <c r="A57" s="5"/>
      <c r="B57" s="5"/>
      <c r="C57" s="5"/>
      <c r="D57" s="5"/>
      <c r="E57" s="5"/>
      <c r="F57" s="5"/>
      <c r="G57" s="5"/>
      <c r="H57" s="5"/>
      <c r="I57" s="5"/>
      <c r="J57" s="5"/>
      <c r="K57" s="5"/>
      <c r="L57" s="5"/>
      <c r="M57" s="5"/>
      <c r="N57" s="5"/>
      <c r="O57" s="5"/>
      <c r="P57" s="5"/>
    </row>
    <row r="58" spans="1:16" x14ac:dyDescent="0.3">
      <c r="A58" s="5"/>
      <c r="B58" s="5"/>
      <c r="C58" s="5"/>
      <c r="D58" s="5"/>
      <c r="E58" s="5"/>
      <c r="F58" s="5"/>
      <c r="G58" s="5"/>
      <c r="H58" s="5"/>
      <c r="I58" s="5"/>
      <c r="J58" s="5"/>
      <c r="K58" s="5"/>
      <c r="L58" s="5"/>
      <c r="M58" s="5"/>
      <c r="N58" s="5"/>
      <c r="O58" s="5"/>
      <c r="P58" s="5"/>
    </row>
    <row r="59" spans="1:16" x14ac:dyDescent="0.3">
      <c r="A59" s="5"/>
      <c r="B59" s="5"/>
      <c r="C59" s="5"/>
      <c r="D59" s="5"/>
      <c r="E59" s="5"/>
      <c r="F59" s="5"/>
      <c r="G59" s="5"/>
      <c r="H59" s="5"/>
      <c r="I59" s="5"/>
      <c r="J59" s="5"/>
      <c r="K59" s="5"/>
      <c r="L59" s="5"/>
      <c r="M59" s="5"/>
      <c r="N59" s="5"/>
      <c r="O59" s="5"/>
      <c r="P59" s="5"/>
    </row>
    <row r="60" spans="1:16" x14ac:dyDescent="0.3">
      <c r="A60" s="5"/>
      <c r="B60" s="5"/>
      <c r="C60" s="5"/>
      <c r="D60" s="5"/>
      <c r="E60" s="5"/>
      <c r="F60" s="5"/>
      <c r="G60" s="5"/>
      <c r="H60" s="5"/>
      <c r="I60" s="5"/>
      <c r="J60" s="5"/>
      <c r="K60" s="5"/>
      <c r="L60" s="5"/>
      <c r="M60" s="5"/>
      <c r="N60" s="5"/>
      <c r="O60" s="5"/>
      <c r="P60" s="5"/>
    </row>
    <row r="61" spans="1:16" x14ac:dyDescent="0.3">
      <c r="A61" s="5"/>
      <c r="B61" s="5"/>
      <c r="C61" s="5"/>
      <c r="D61" s="5"/>
      <c r="E61" s="5"/>
      <c r="F61" s="5"/>
      <c r="G61" s="5"/>
      <c r="H61" s="5"/>
      <c r="I61" s="5"/>
      <c r="J61" s="5"/>
      <c r="K61" s="5"/>
      <c r="L61" s="5"/>
      <c r="M61" s="5"/>
      <c r="N61" s="5"/>
      <c r="O61" s="5"/>
      <c r="P61" s="5"/>
    </row>
    <row r="62" spans="1:16" x14ac:dyDescent="0.3">
      <c r="A62" s="5"/>
      <c r="B62" s="5"/>
      <c r="C62" s="5"/>
      <c r="D62" s="5"/>
      <c r="E62" s="5"/>
      <c r="F62" s="5"/>
      <c r="G62" s="5"/>
      <c r="H62" s="5"/>
      <c r="I62" s="5"/>
      <c r="J62" s="5"/>
      <c r="K62" s="5"/>
      <c r="L62" s="5"/>
      <c r="M62" s="5"/>
      <c r="N62" s="5"/>
      <c r="O62" s="5"/>
      <c r="P62" s="5"/>
    </row>
    <row r="63" spans="1:16" x14ac:dyDescent="0.3">
      <c r="A63" s="5"/>
      <c r="B63" s="5"/>
      <c r="C63" s="5"/>
      <c r="D63" s="5"/>
      <c r="E63" s="5"/>
      <c r="F63" s="5"/>
      <c r="G63" s="5"/>
      <c r="H63" s="5"/>
      <c r="I63" s="5"/>
      <c r="J63" s="5"/>
      <c r="K63" s="5"/>
      <c r="L63" s="5"/>
      <c r="M63" s="5"/>
      <c r="N63" s="5"/>
      <c r="O63" s="5"/>
      <c r="P63" s="5"/>
    </row>
    <row r="64" spans="1:16" x14ac:dyDescent="0.3">
      <c r="A64" s="5"/>
      <c r="B64" s="5"/>
      <c r="C64" s="5"/>
      <c r="D64" s="5"/>
      <c r="E64" s="5"/>
      <c r="F64" s="5"/>
      <c r="G64" s="5"/>
      <c r="H64" s="5"/>
      <c r="I64" s="5"/>
      <c r="J64" s="5"/>
      <c r="K64" s="5"/>
      <c r="L64" s="5"/>
      <c r="M64" s="5"/>
      <c r="N64" s="5"/>
      <c r="O64" s="5"/>
      <c r="P64" s="5"/>
    </row>
    <row r="65" spans="1:16" x14ac:dyDescent="0.3">
      <c r="A65" s="5"/>
      <c r="B65" s="5"/>
      <c r="C65" s="5"/>
      <c r="D65" s="5"/>
      <c r="E65" s="5"/>
      <c r="F65" s="5"/>
      <c r="G65" s="5"/>
      <c r="H65" s="5"/>
      <c r="I65" s="5"/>
      <c r="J65" s="5"/>
      <c r="K65" s="5"/>
      <c r="L65" s="5"/>
      <c r="M65" s="5"/>
      <c r="N65" s="5"/>
      <c r="O65" s="5"/>
      <c r="P65" s="5"/>
    </row>
    <row r="66" spans="1:16" x14ac:dyDescent="0.3">
      <c r="A66" s="5"/>
      <c r="B66" s="5"/>
      <c r="C66" s="5"/>
      <c r="D66" s="5"/>
      <c r="E66" s="5"/>
      <c r="F66" s="5"/>
      <c r="G66" s="5"/>
      <c r="H66" s="5"/>
      <c r="I66" s="5"/>
      <c r="J66" s="5"/>
      <c r="K66" s="5"/>
      <c r="L66" s="5"/>
      <c r="M66" s="5"/>
      <c r="N66" s="5"/>
      <c r="O66" s="5"/>
      <c r="P66" s="5"/>
    </row>
    <row r="67" spans="1:16" x14ac:dyDescent="0.3">
      <c r="A67" s="5"/>
      <c r="B67" s="5"/>
      <c r="C67" s="5"/>
      <c r="D67" s="5"/>
      <c r="E67" s="5"/>
      <c r="F67" s="5"/>
      <c r="G67" s="5"/>
      <c r="H67" s="5"/>
      <c r="I67" s="5"/>
      <c r="J67" s="5"/>
      <c r="K67" s="5"/>
      <c r="L67" s="5"/>
      <c r="M67" s="5"/>
      <c r="N67" s="5"/>
      <c r="O67" s="5"/>
      <c r="P67" s="5"/>
    </row>
    <row r="68" spans="1:16" x14ac:dyDescent="0.3">
      <c r="A68" s="5"/>
      <c r="B68" s="5"/>
      <c r="C68" s="5"/>
      <c r="D68" s="5"/>
      <c r="E68" s="5"/>
      <c r="F68" s="5"/>
      <c r="G68" s="5"/>
      <c r="H68" s="5"/>
      <c r="I68" s="5"/>
      <c r="J68" s="5"/>
      <c r="K68" s="5"/>
      <c r="L68" s="5"/>
      <c r="M68" s="5"/>
      <c r="N68" s="5"/>
      <c r="O68" s="5"/>
      <c r="P68" s="5"/>
    </row>
    <row r="69" spans="1:16" x14ac:dyDescent="0.3">
      <c r="A69" s="5"/>
      <c r="B69" s="5"/>
      <c r="C69" s="5"/>
      <c r="D69" s="5"/>
      <c r="E69" s="5"/>
      <c r="F69" s="5"/>
      <c r="G69" s="5"/>
      <c r="H69" s="5"/>
      <c r="I69" s="5"/>
      <c r="J69" s="5"/>
      <c r="K69" s="5"/>
      <c r="L69" s="5"/>
      <c r="M69" s="5"/>
      <c r="N69" s="5"/>
      <c r="O69" s="5"/>
      <c r="P69" s="5"/>
    </row>
    <row r="70" spans="1:16" x14ac:dyDescent="0.3">
      <c r="A70" s="5"/>
      <c r="B70" s="5"/>
      <c r="C70" s="5"/>
      <c r="D70" s="5"/>
      <c r="E70" s="5"/>
      <c r="F70" s="5"/>
      <c r="G70" s="5"/>
      <c r="H70" s="5"/>
      <c r="I70" s="5"/>
      <c r="J70" s="5"/>
      <c r="K70" s="5"/>
      <c r="L70" s="5"/>
      <c r="M70" s="5"/>
      <c r="N70" s="5"/>
      <c r="O70" s="5"/>
      <c r="P70" s="5"/>
    </row>
    <row r="71" spans="1:16" x14ac:dyDescent="0.3">
      <c r="A71" s="5"/>
      <c r="B71" s="5"/>
      <c r="C71" s="5"/>
      <c r="D71" s="5"/>
      <c r="E71" s="5"/>
      <c r="F71" s="5"/>
      <c r="G71" s="5"/>
      <c r="H71" s="5"/>
      <c r="I71" s="5"/>
      <c r="J71" s="5"/>
      <c r="K71" s="5"/>
      <c r="L71" s="5"/>
      <c r="M71" s="5"/>
      <c r="N71" s="5"/>
      <c r="O71" s="5"/>
      <c r="P71" s="5"/>
    </row>
    <row r="72" spans="1:16" x14ac:dyDescent="0.3">
      <c r="A72" s="5"/>
      <c r="B72" s="5"/>
      <c r="C72" s="5"/>
      <c r="D72" s="5"/>
      <c r="E72" s="5"/>
      <c r="F72" s="5"/>
      <c r="G72" s="5"/>
      <c r="H72" s="5"/>
      <c r="I72" s="5"/>
      <c r="J72" s="5"/>
      <c r="K72" s="5"/>
      <c r="L72" s="5"/>
      <c r="M72" s="5"/>
      <c r="N72" s="5"/>
      <c r="O72" s="5"/>
      <c r="P72" s="5"/>
    </row>
    <row r="73" spans="1:16" x14ac:dyDescent="0.3">
      <c r="A73" s="5"/>
      <c r="B73" s="5"/>
      <c r="C73" s="5"/>
      <c r="D73" s="5"/>
      <c r="E73" s="5"/>
      <c r="F73" s="5"/>
      <c r="G73" s="5"/>
      <c r="H73" s="5"/>
      <c r="I73" s="5"/>
      <c r="J73" s="5"/>
      <c r="K73" s="5"/>
      <c r="L73" s="5"/>
      <c r="M73" s="5"/>
      <c r="N73" s="5"/>
      <c r="O73" s="5"/>
      <c r="P73" s="5"/>
    </row>
    <row r="74" spans="1:16" x14ac:dyDescent="0.3">
      <c r="A74" s="5"/>
      <c r="B74" s="5"/>
      <c r="C74" s="5"/>
      <c r="D74" s="5"/>
      <c r="E74" s="5"/>
      <c r="F74" s="5"/>
      <c r="G74" s="5"/>
      <c r="H74" s="5"/>
      <c r="I74" s="5"/>
      <c r="J74" s="5"/>
      <c r="K74" s="5"/>
      <c r="L74" s="5"/>
      <c r="M74" s="5"/>
      <c r="N74" s="5"/>
      <c r="O74" s="5"/>
      <c r="P74" s="5"/>
    </row>
    <row r="75" spans="1:16" x14ac:dyDescent="0.3">
      <c r="A75" s="5"/>
      <c r="B75" s="5"/>
      <c r="C75" s="5"/>
      <c r="D75" s="5"/>
      <c r="E75" s="5"/>
      <c r="F75" s="5"/>
      <c r="G75" s="5"/>
      <c r="H75" s="5"/>
      <c r="I75" s="5"/>
      <c r="J75" s="5"/>
      <c r="K75" s="5"/>
      <c r="L75" s="5"/>
      <c r="M75" s="5"/>
      <c r="N75" s="5"/>
      <c r="O75" s="5"/>
      <c r="P75" s="5"/>
    </row>
    <row r="76" spans="1:16" x14ac:dyDescent="0.3">
      <c r="A76" s="5"/>
      <c r="B76" s="5"/>
      <c r="C76" s="5"/>
      <c r="D76" s="5"/>
      <c r="E76" s="5"/>
      <c r="F76" s="5"/>
      <c r="G76" s="5"/>
      <c r="H76" s="5"/>
      <c r="I76" s="5"/>
      <c r="J76" s="5"/>
      <c r="K76" s="5"/>
      <c r="L76" s="5"/>
      <c r="M76" s="5"/>
      <c r="N76" s="5"/>
      <c r="O76" s="5"/>
      <c r="P76" s="5"/>
    </row>
    <row r="77" spans="1:16" x14ac:dyDescent="0.3">
      <c r="A77" s="5"/>
      <c r="B77" s="5"/>
      <c r="C77" s="5"/>
      <c r="D77" s="5"/>
      <c r="E77" s="5"/>
      <c r="F77" s="5"/>
      <c r="G77" s="5"/>
      <c r="H77" s="5"/>
      <c r="I77" s="5"/>
      <c r="J77" s="5"/>
      <c r="K77" s="5"/>
      <c r="L77" s="5"/>
      <c r="M77" s="5"/>
      <c r="N77" s="5"/>
      <c r="O77" s="5"/>
      <c r="P77" s="5"/>
    </row>
    <row r="78" spans="1:16" x14ac:dyDescent="0.3">
      <c r="A78" s="5"/>
      <c r="B78" s="5"/>
      <c r="C78" s="5"/>
      <c r="D78" s="5"/>
      <c r="E78" s="5"/>
      <c r="F78" s="5"/>
      <c r="G78" s="5"/>
      <c r="H78" s="5"/>
      <c r="I78" s="5"/>
      <c r="J78" s="5"/>
      <c r="K78" s="5"/>
      <c r="L78" s="5"/>
      <c r="M78" s="5"/>
      <c r="N78" s="5"/>
      <c r="O78" s="5"/>
      <c r="P78" s="5"/>
    </row>
    <row r="79" spans="1:16" x14ac:dyDescent="0.3">
      <c r="A79" s="5"/>
      <c r="B79" s="5"/>
      <c r="C79" s="5"/>
      <c r="D79" s="5"/>
      <c r="E79" s="5"/>
      <c r="F79" s="5"/>
      <c r="G79" s="5"/>
      <c r="H79" s="5"/>
      <c r="I79" s="5"/>
      <c r="J79" s="5"/>
      <c r="K79" s="5"/>
      <c r="L79" s="5"/>
      <c r="M79" s="5"/>
      <c r="N79" s="5"/>
      <c r="O79" s="5"/>
      <c r="P79" s="5"/>
    </row>
    <row r="80" spans="1:16" x14ac:dyDescent="0.3">
      <c r="A80" s="5"/>
      <c r="B80" s="5"/>
      <c r="C80" s="5"/>
      <c r="D80" s="5"/>
      <c r="E80" s="5"/>
      <c r="F80" s="5"/>
      <c r="G80" s="5"/>
      <c r="H80" s="5"/>
      <c r="I80" s="5"/>
      <c r="J80" s="5"/>
      <c r="K80" s="5"/>
      <c r="L80" s="5"/>
      <c r="M80" s="5"/>
      <c r="N80" s="5"/>
      <c r="O80" s="5"/>
      <c r="P80" s="5"/>
    </row>
    <row r="81" spans="1:16" x14ac:dyDescent="0.3">
      <c r="A81" s="5"/>
      <c r="B81" s="5"/>
      <c r="C81" s="5"/>
      <c r="D81" s="5"/>
      <c r="E81" s="5"/>
      <c r="F81" s="5"/>
      <c r="G81" s="5"/>
      <c r="H81" s="5"/>
      <c r="I81" s="5"/>
      <c r="J81" s="5"/>
      <c r="K81" s="5"/>
      <c r="L81" s="5"/>
      <c r="M81" s="5"/>
      <c r="N81" s="5"/>
      <c r="O81" s="5"/>
      <c r="P81" s="5"/>
    </row>
    <row r="82" spans="1:16" x14ac:dyDescent="0.3">
      <c r="A82" s="5"/>
      <c r="B82" s="5"/>
      <c r="C82" s="5"/>
      <c r="D82" s="5"/>
      <c r="E82" s="5"/>
      <c r="F82" s="5"/>
      <c r="G82" s="5"/>
      <c r="H82" s="5"/>
      <c r="I82" s="5"/>
      <c r="J82" s="5"/>
      <c r="K82" s="5"/>
      <c r="L82" s="5"/>
      <c r="M82" s="5"/>
      <c r="N82" s="5"/>
      <c r="O82" s="5"/>
      <c r="P82" s="5"/>
    </row>
    <row r="83" spans="1:16" x14ac:dyDescent="0.3">
      <c r="A83" s="5"/>
      <c r="B83" s="5"/>
      <c r="C83" s="5"/>
      <c r="D83" s="5"/>
      <c r="E83" s="5"/>
      <c r="F83" s="5"/>
      <c r="G83" s="5"/>
      <c r="H83" s="5"/>
      <c r="I83" s="5"/>
      <c r="J83" s="5"/>
      <c r="K83" s="5"/>
      <c r="L83" s="5"/>
      <c r="M83" s="5"/>
      <c r="N83" s="5"/>
      <c r="O83" s="5"/>
      <c r="P83" s="5"/>
    </row>
    <row r="84" spans="1:16" x14ac:dyDescent="0.3">
      <c r="A84" s="5"/>
      <c r="B84" s="5"/>
      <c r="C84" s="5"/>
      <c r="D84" s="5"/>
      <c r="E84" s="5"/>
      <c r="F84" s="5"/>
      <c r="G84" s="5"/>
      <c r="H84" s="5"/>
      <c r="I84" s="5"/>
      <c r="J84" s="5"/>
      <c r="K84" s="5"/>
      <c r="L84" s="5"/>
      <c r="M84" s="5"/>
      <c r="N84" s="5"/>
      <c r="O84" s="5"/>
      <c r="P84" s="5"/>
    </row>
    <row r="85" spans="1:16" x14ac:dyDescent="0.3">
      <c r="A85" s="5"/>
      <c r="B85" s="5"/>
      <c r="C85" s="5"/>
      <c r="D85" s="5"/>
      <c r="E85" s="5"/>
      <c r="F85" s="5"/>
      <c r="G85" s="5"/>
      <c r="H85" s="5"/>
      <c r="I85" s="5"/>
      <c r="J85" s="5"/>
      <c r="K85" s="5"/>
      <c r="L85" s="5"/>
      <c r="M85" s="5"/>
      <c r="N85" s="5"/>
      <c r="O85" s="5"/>
      <c r="P85" s="5"/>
    </row>
    <row r="86" spans="1:16" x14ac:dyDescent="0.3">
      <c r="A86" s="5"/>
      <c r="B86" s="5"/>
      <c r="C86" s="5"/>
      <c r="D86" s="5"/>
      <c r="E86" s="5"/>
      <c r="F86" s="5"/>
      <c r="G86" s="5"/>
      <c r="H86" s="5"/>
      <c r="I86" s="5"/>
      <c r="J86" s="5"/>
      <c r="K86" s="5"/>
      <c r="L86" s="5"/>
      <c r="M86" s="5"/>
      <c r="N86" s="5"/>
      <c r="O86" s="5"/>
      <c r="P86" s="5"/>
    </row>
    <row r="87" spans="1:16" x14ac:dyDescent="0.3">
      <c r="A87" s="5"/>
      <c r="B87" s="5"/>
      <c r="C87" s="5"/>
      <c r="D87" s="5"/>
      <c r="E87" s="5"/>
      <c r="F87" s="5"/>
      <c r="G87" s="5"/>
      <c r="H87" s="5"/>
      <c r="I87" s="5"/>
      <c r="J87" s="5"/>
      <c r="K87" s="5"/>
      <c r="L87" s="5"/>
      <c r="M87" s="5"/>
      <c r="N87" s="5"/>
      <c r="O87" s="5"/>
      <c r="P87" s="5"/>
    </row>
    <row r="88" spans="1:16" x14ac:dyDescent="0.3">
      <c r="A88" s="5"/>
      <c r="B88" s="5"/>
      <c r="C88" s="5"/>
      <c r="D88" s="5"/>
      <c r="E88" s="5"/>
      <c r="F88" s="5"/>
      <c r="G88" s="5"/>
      <c r="H88" s="5"/>
      <c r="I88" s="5"/>
      <c r="J88" s="5"/>
      <c r="K88" s="5"/>
      <c r="L88" s="5"/>
      <c r="M88" s="5"/>
      <c r="N88" s="5"/>
      <c r="O88" s="5"/>
      <c r="P88" s="5"/>
    </row>
    <row r="89" spans="1:16" x14ac:dyDescent="0.3">
      <c r="A89" s="5"/>
      <c r="B89" s="5"/>
      <c r="C89" s="5"/>
      <c r="D89" s="5"/>
      <c r="E89" s="5"/>
      <c r="F89" s="5"/>
      <c r="G89" s="5"/>
      <c r="H89" s="5"/>
      <c r="I89" s="5"/>
      <c r="J89" s="5"/>
      <c r="K89" s="5"/>
      <c r="L89" s="5"/>
      <c r="M89" s="5"/>
      <c r="N89" s="5"/>
      <c r="O89" s="5"/>
      <c r="P89" s="5"/>
    </row>
    <row r="90" spans="1:16" x14ac:dyDescent="0.3">
      <c r="A90" s="5"/>
      <c r="B90" s="5"/>
      <c r="C90" s="5"/>
      <c r="D90" s="5"/>
      <c r="E90" s="5"/>
      <c r="F90" s="5"/>
      <c r="G90" s="5"/>
      <c r="H90" s="5"/>
      <c r="I90" s="5"/>
      <c r="J90" s="5"/>
      <c r="K90" s="5"/>
      <c r="L90" s="5"/>
      <c r="M90" s="5"/>
      <c r="N90" s="5"/>
      <c r="O90" s="5"/>
      <c r="P90" s="5"/>
    </row>
    <row r="91" spans="1:16" x14ac:dyDescent="0.3">
      <c r="A91" s="5"/>
      <c r="B91" s="5"/>
      <c r="C91" s="5"/>
      <c r="D91" s="5"/>
      <c r="E91" s="5"/>
      <c r="F91" s="5"/>
      <c r="G91" s="5"/>
      <c r="H91" s="5"/>
      <c r="I91" s="5"/>
      <c r="J91" s="5"/>
      <c r="K91" s="5"/>
      <c r="L91" s="5"/>
      <c r="M91" s="5"/>
      <c r="N91" s="5"/>
      <c r="O91" s="5"/>
      <c r="P91" s="5"/>
    </row>
    <row r="92" spans="1:16" x14ac:dyDescent="0.3">
      <c r="A92" s="5"/>
      <c r="B92" s="5"/>
      <c r="C92" s="5"/>
      <c r="D92" s="5"/>
      <c r="E92" s="5"/>
      <c r="F92" s="5"/>
      <c r="G92" s="5"/>
      <c r="H92" s="5"/>
      <c r="I92" s="5"/>
      <c r="J92" s="5"/>
      <c r="K92" s="5"/>
      <c r="L92" s="5"/>
      <c r="M92" s="5"/>
      <c r="N92" s="5"/>
      <c r="O92" s="5"/>
      <c r="P92" s="5"/>
    </row>
    <row r="93" spans="1:16" x14ac:dyDescent="0.3">
      <c r="A93" s="5"/>
      <c r="B93" s="5"/>
      <c r="C93" s="5"/>
      <c r="D93" s="5"/>
      <c r="E93" s="5"/>
      <c r="F93" s="5"/>
      <c r="G93" s="5"/>
      <c r="H93" s="5"/>
      <c r="I93" s="5"/>
      <c r="J93" s="5"/>
      <c r="K93" s="5"/>
      <c r="L93" s="5"/>
      <c r="M93" s="5"/>
      <c r="N93" s="5"/>
      <c r="O93" s="5"/>
      <c r="P93" s="5"/>
    </row>
    <row r="94" spans="1:16" x14ac:dyDescent="0.3">
      <c r="A94" s="5"/>
      <c r="B94" s="5"/>
      <c r="C94" s="5"/>
      <c r="D94" s="5"/>
      <c r="E94" s="5"/>
      <c r="F94" s="5"/>
      <c r="G94" s="5"/>
      <c r="H94" s="5"/>
      <c r="I94" s="5"/>
      <c r="J94" s="5"/>
      <c r="K94" s="5"/>
      <c r="L94" s="5"/>
      <c r="M94" s="5"/>
      <c r="N94" s="5"/>
      <c r="O94" s="5"/>
      <c r="P94" s="5"/>
    </row>
    <row r="95" spans="1:16" x14ac:dyDescent="0.3">
      <c r="A95" s="5"/>
      <c r="B95" s="5"/>
      <c r="C95" s="5"/>
      <c r="D95" s="5"/>
      <c r="E95" s="5"/>
      <c r="F95" s="5"/>
      <c r="G95" s="5"/>
      <c r="H95" s="5"/>
      <c r="I95" s="5"/>
      <c r="J95" s="5"/>
      <c r="K95" s="5"/>
      <c r="L95" s="5"/>
      <c r="M95" s="5"/>
      <c r="N95" s="5"/>
      <c r="O95" s="5"/>
      <c r="P95" s="5"/>
    </row>
    <row r="96" spans="1:16" x14ac:dyDescent="0.3">
      <c r="A96" s="5"/>
      <c r="B96" s="5"/>
      <c r="C96" s="5"/>
      <c r="D96" s="5"/>
      <c r="E96" s="5"/>
      <c r="F96" s="5"/>
      <c r="G96" s="5"/>
      <c r="H96" s="5"/>
      <c r="I96" s="5"/>
      <c r="J96" s="5"/>
      <c r="K96" s="5"/>
      <c r="L96" s="5"/>
      <c r="M96" s="5"/>
      <c r="N96" s="5"/>
      <c r="O96" s="5"/>
      <c r="P96" s="5"/>
    </row>
    <row r="97" spans="1:16" x14ac:dyDescent="0.3">
      <c r="A97" s="5"/>
      <c r="B97" s="5"/>
      <c r="C97" s="5"/>
      <c r="D97" s="5"/>
      <c r="E97" s="5"/>
      <c r="F97" s="5"/>
      <c r="G97" s="5"/>
      <c r="H97" s="5"/>
      <c r="I97" s="5"/>
      <c r="J97" s="5"/>
      <c r="K97" s="5"/>
      <c r="L97" s="5"/>
      <c r="M97" s="5"/>
      <c r="N97" s="5"/>
      <c r="O97" s="5"/>
      <c r="P97" s="5"/>
    </row>
    <row r="98" spans="1:16" x14ac:dyDescent="0.3">
      <c r="A98" s="5"/>
      <c r="B98" s="5"/>
      <c r="C98" s="5"/>
      <c r="D98" s="5"/>
      <c r="E98" s="5"/>
      <c r="F98" s="5"/>
      <c r="G98" s="5"/>
      <c r="H98" s="5"/>
      <c r="I98" s="5"/>
      <c r="J98" s="5"/>
      <c r="K98" s="5"/>
      <c r="L98" s="5"/>
      <c r="M98" s="5"/>
      <c r="N98" s="5"/>
      <c r="O98" s="5"/>
      <c r="P98" s="5"/>
    </row>
    <row r="99" spans="1:16" x14ac:dyDescent="0.3">
      <c r="A99" s="5"/>
      <c r="B99" s="5"/>
      <c r="C99" s="5"/>
      <c r="D99" s="5"/>
      <c r="E99" s="5"/>
      <c r="F99" s="5"/>
      <c r="G99" s="5"/>
      <c r="H99" s="5"/>
      <c r="I99" s="5"/>
      <c r="J99" s="5"/>
      <c r="K99" s="5"/>
      <c r="L99" s="5"/>
      <c r="M99" s="5"/>
      <c r="N99" s="5"/>
      <c r="O99" s="5"/>
      <c r="P99" s="5"/>
    </row>
    <row r="100" spans="1:16" x14ac:dyDescent="0.3">
      <c r="A100" s="5"/>
      <c r="B100" s="5"/>
      <c r="C100" s="5"/>
      <c r="D100" s="5"/>
      <c r="E100" s="5"/>
      <c r="F100" s="5"/>
      <c r="G100" s="5"/>
      <c r="H100" s="5"/>
      <c r="I100" s="5"/>
      <c r="J100" s="5"/>
      <c r="K100" s="5"/>
      <c r="L100" s="5"/>
      <c r="M100" s="5"/>
      <c r="N100" s="5"/>
      <c r="O100" s="5"/>
      <c r="P100" s="5"/>
    </row>
    <row r="101" spans="1:16" x14ac:dyDescent="0.3">
      <c r="A101" s="5"/>
      <c r="B101" s="5"/>
      <c r="C101" s="5"/>
      <c r="D101" s="5"/>
      <c r="E101" s="5"/>
      <c r="F101" s="5"/>
      <c r="G101" s="5"/>
      <c r="H101" s="5"/>
      <c r="I101" s="5"/>
      <c r="J101" s="5"/>
      <c r="K101" s="5"/>
      <c r="L101" s="5"/>
      <c r="M101" s="5"/>
      <c r="N101" s="5"/>
      <c r="O101" s="5"/>
      <c r="P101" s="5"/>
    </row>
    <row r="102" spans="1:16" x14ac:dyDescent="0.3">
      <c r="A102" s="5"/>
      <c r="B102" s="5"/>
      <c r="C102" s="5"/>
      <c r="D102" s="5"/>
      <c r="E102" s="5"/>
      <c r="F102" s="5"/>
      <c r="G102" s="5"/>
      <c r="H102" s="5"/>
      <c r="I102" s="5"/>
      <c r="J102" s="5"/>
      <c r="K102" s="5"/>
      <c r="L102" s="5"/>
      <c r="M102" s="5"/>
      <c r="N102" s="5"/>
      <c r="O102" s="5"/>
      <c r="P102" s="5"/>
    </row>
    <row r="103" spans="1:16" x14ac:dyDescent="0.3">
      <c r="A103" s="5"/>
      <c r="B103" s="5"/>
      <c r="C103" s="5"/>
      <c r="D103" s="5"/>
      <c r="E103" s="5"/>
      <c r="F103" s="5"/>
      <c r="G103" s="5"/>
      <c r="H103" s="5"/>
      <c r="I103" s="5"/>
      <c r="J103" s="5"/>
      <c r="K103" s="5"/>
      <c r="L103" s="5"/>
      <c r="M103" s="5"/>
      <c r="N103" s="5"/>
      <c r="O103" s="5"/>
      <c r="P103" s="5"/>
    </row>
    <row r="104" spans="1:16" x14ac:dyDescent="0.3">
      <c r="A104" s="5"/>
      <c r="B104" s="5"/>
      <c r="C104" s="5"/>
      <c r="D104" s="5"/>
      <c r="E104" s="5"/>
      <c r="F104" s="5"/>
      <c r="G104" s="5"/>
      <c r="H104" s="5"/>
      <c r="I104" s="5"/>
      <c r="J104" s="5"/>
      <c r="K104" s="5"/>
      <c r="L104" s="5"/>
      <c r="M104" s="5"/>
      <c r="N104" s="5"/>
      <c r="O104" s="5"/>
      <c r="P104" s="5"/>
    </row>
    <row r="105" spans="1:16" x14ac:dyDescent="0.3">
      <c r="A105" s="5"/>
      <c r="B105" s="5"/>
      <c r="C105" s="5"/>
      <c r="D105" s="5"/>
      <c r="E105" s="5"/>
      <c r="F105" s="5"/>
      <c r="G105" s="5"/>
      <c r="H105" s="5"/>
      <c r="I105" s="5"/>
      <c r="J105" s="5"/>
      <c r="K105" s="5"/>
      <c r="L105" s="5"/>
      <c r="M105" s="5"/>
      <c r="N105" s="5"/>
      <c r="O105" s="5"/>
      <c r="P105" s="5"/>
    </row>
    <row r="106" spans="1:16" x14ac:dyDescent="0.3">
      <c r="A106" s="5"/>
      <c r="B106" s="5"/>
      <c r="C106" s="5"/>
      <c r="D106" s="5"/>
      <c r="E106" s="5"/>
      <c r="F106" s="5"/>
      <c r="G106" s="5"/>
      <c r="H106" s="5"/>
      <c r="I106" s="5"/>
      <c r="J106" s="5"/>
      <c r="K106" s="5"/>
      <c r="L106" s="5"/>
      <c r="M106" s="5"/>
      <c r="N106" s="5"/>
      <c r="O106" s="5"/>
      <c r="P106" s="5"/>
    </row>
    <row r="107" spans="1:16" x14ac:dyDescent="0.3">
      <c r="A107" s="5"/>
      <c r="B107" s="5"/>
      <c r="C107" s="5"/>
      <c r="D107" s="5"/>
      <c r="E107" s="5"/>
      <c r="F107" s="5"/>
      <c r="G107" s="5"/>
      <c r="H107" s="5"/>
      <c r="I107" s="5"/>
      <c r="J107" s="5"/>
      <c r="K107" s="5"/>
      <c r="L107" s="5"/>
      <c r="M107" s="5"/>
      <c r="N107" s="5"/>
      <c r="O107" s="5"/>
      <c r="P107" s="5"/>
    </row>
    <row r="108" spans="1:16" x14ac:dyDescent="0.3">
      <c r="A108" s="5"/>
      <c r="B108" s="5"/>
      <c r="C108" s="5"/>
      <c r="D108" s="5"/>
      <c r="E108" s="5"/>
      <c r="F108" s="5"/>
      <c r="G108" s="5"/>
      <c r="H108" s="5"/>
      <c r="I108" s="5"/>
      <c r="J108" s="5"/>
      <c r="K108" s="5"/>
      <c r="L108" s="5"/>
      <c r="M108" s="5"/>
      <c r="N108" s="5"/>
      <c r="O108" s="5"/>
      <c r="P108" s="5"/>
    </row>
    <row r="109" spans="1:16" x14ac:dyDescent="0.3">
      <c r="A109" s="5"/>
      <c r="B109" s="5"/>
      <c r="C109" s="5"/>
      <c r="D109" s="5"/>
      <c r="E109" s="5"/>
      <c r="F109" s="5"/>
      <c r="G109" s="5"/>
      <c r="H109" s="5"/>
      <c r="I109" s="5"/>
      <c r="J109" s="5"/>
      <c r="K109" s="5"/>
      <c r="L109" s="5"/>
      <c r="M109" s="5"/>
      <c r="N109" s="5"/>
      <c r="O109" s="5"/>
      <c r="P109" s="5"/>
    </row>
    <row r="110" spans="1:16" x14ac:dyDescent="0.3">
      <c r="A110" s="5"/>
      <c r="B110" s="5"/>
      <c r="C110" s="5"/>
      <c r="D110" s="5"/>
      <c r="E110" s="5"/>
      <c r="F110" s="5"/>
      <c r="G110" s="5"/>
      <c r="H110" s="5"/>
      <c r="I110" s="5"/>
      <c r="J110" s="5"/>
      <c r="K110" s="5"/>
      <c r="L110" s="5"/>
      <c r="M110" s="5"/>
      <c r="N110" s="5"/>
      <c r="O110" s="5"/>
      <c r="P110" s="5"/>
    </row>
    <row r="111" spans="1:16" x14ac:dyDescent="0.3">
      <c r="A111" s="5"/>
      <c r="B111" s="5"/>
      <c r="C111" s="5"/>
      <c r="D111" s="5"/>
      <c r="E111" s="5"/>
      <c r="F111" s="5"/>
      <c r="G111" s="5"/>
      <c r="H111" s="5"/>
      <c r="I111" s="5"/>
      <c r="J111" s="5"/>
      <c r="K111" s="5"/>
      <c r="L111" s="5"/>
      <c r="M111" s="5"/>
      <c r="N111" s="5"/>
      <c r="O111" s="5"/>
      <c r="P111" s="5"/>
    </row>
    <row r="112" spans="1:16" x14ac:dyDescent="0.3">
      <c r="A112" s="5"/>
      <c r="B112" s="5"/>
      <c r="C112" s="5"/>
      <c r="D112" s="5"/>
      <c r="E112" s="5"/>
      <c r="F112" s="5"/>
      <c r="G112" s="5"/>
      <c r="H112" s="5"/>
      <c r="I112" s="5"/>
      <c r="J112" s="5"/>
      <c r="K112" s="5"/>
      <c r="L112" s="5"/>
      <c r="M112" s="5"/>
      <c r="N112" s="5"/>
      <c r="O112" s="5"/>
      <c r="P112" s="5"/>
    </row>
    <row r="113" spans="1:16" x14ac:dyDescent="0.3">
      <c r="A113" s="5"/>
      <c r="B113" s="5"/>
      <c r="C113" s="5"/>
      <c r="D113" s="5"/>
      <c r="E113" s="5"/>
      <c r="F113" s="5"/>
      <c r="G113" s="5"/>
      <c r="H113" s="5"/>
      <c r="I113" s="5"/>
      <c r="J113" s="5"/>
      <c r="K113" s="5"/>
      <c r="L113" s="5"/>
      <c r="M113" s="5"/>
      <c r="N113" s="5"/>
      <c r="O113" s="5"/>
      <c r="P113" s="5"/>
    </row>
    <row r="114" spans="1:16" x14ac:dyDescent="0.3">
      <c r="A114" s="5"/>
      <c r="B114" s="5"/>
      <c r="C114" s="5"/>
      <c r="D114" s="5"/>
      <c r="E114" s="5"/>
      <c r="F114" s="5"/>
      <c r="G114" s="5"/>
      <c r="H114" s="5"/>
      <c r="I114" s="5"/>
      <c r="J114" s="5"/>
      <c r="K114" s="5"/>
      <c r="L114" s="5"/>
      <c r="M114" s="5"/>
      <c r="N114" s="5"/>
      <c r="O114" s="5"/>
      <c r="P114" s="5"/>
    </row>
    <row r="115" spans="1:16" x14ac:dyDescent="0.3">
      <c r="A115" s="5"/>
      <c r="B115" s="5"/>
      <c r="C115" s="5"/>
      <c r="D115" s="5"/>
      <c r="E115" s="5"/>
      <c r="F115" s="5"/>
      <c r="G115" s="5"/>
      <c r="H115" s="5"/>
      <c r="I115" s="5"/>
      <c r="J115" s="5"/>
      <c r="K115" s="5"/>
      <c r="L115" s="5"/>
      <c r="M115" s="5"/>
      <c r="N115" s="5"/>
      <c r="O115" s="5"/>
      <c r="P115" s="5"/>
    </row>
    <row r="116" spans="1:16" x14ac:dyDescent="0.3">
      <c r="A116" s="5"/>
      <c r="B116" s="5"/>
      <c r="C116" s="5"/>
      <c r="D116" s="5"/>
      <c r="E116" s="5"/>
      <c r="F116" s="5"/>
      <c r="G116" s="5"/>
      <c r="H116" s="5"/>
      <c r="I116" s="5"/>
      <c r="J116" s="5"/>
      <c r="K116" s="5"/>
      <c r="L116" s="5"/>
      <c r="M116" s="5"/>
      <c r="N116" s="5"/>
      <c r="O116" s="5"/>
      <c r="P116" s="5"/>
    </row>
    <row r="117" spans="1:16" x14ac:dyDescent="0.3">
      <c r="A117" s="5"/>
      <c r="B117" s="5"/>
      <c r="C117" s="5"/>
      <c r="D117" s="5"/>
      <c r="E117" s="5"/>
      <c r="F117" s="5"/>
      <c r="G117" s="5"/>
      <c r="H117" s="5"/>
      <c r="I117" s="5"/>
      <c r="J117" s="5"/>
      <c r="K117" s="5"/>
      <c r="L117" s="5"/>
      <c r="M117" s="5"/>
      <c r="N117" s="5"/>
      <c r="O117" s="5"/>
      <c r="P117" s="5"/>
    </row>
    <row r="118" spans="1:16" x14ac:dyDescent="0.3">
      <c r="A118" s="5"/>
      <c r="B118" s="5"/>
      <c r="C118" s="5"/>
      <c r="D118" s="5"/>
      <c r="E118" s="5"/>
      <c r="F118" s="5"/>
      <c r="G118" s="5"/>
      <c r="H118" s="5"/>
      <c r="I118" s="5"/>
      <c r="J118" s="5"/>
      <c r="K118" s="5"/>
      <c r="L118" s="5"/>
      <c r="M118" s="5"/>
      <c r="N118" s="5"/>
      <c r="O118" s="5"/>
      <c r="P118" s="5"/>
    </row>
    <row r="119" spans="1:16" x14ac:dyDescent="0.3">
      <c r="A119" s="5"/>
      <c r="B119" s="5"/>
      <c r="C119" s="5"/>
      <c r="D119" s="5"/>
      <c r="E119" s="5"/>
      <c r="F119" s="5"/>
      <c r="G119" s="5"/>
      <c r="H119" s="5"/>
      <c r="I119" s="5"/>
      <c r="J119" s="5"/>
      <c r="K119" s="5"/>
      <c r="L119" s="5"/>
      <c r="M119" s="5"/>
      <c r="N119" s="5"/>
      <c r="O119" s="5"/>
      <c r="P119" s="5"/>
    </row>
    <row r="120" spans="1:16" x14ac:dyDescent="0.3">
      <c r="A120" s="5"/>
      <c r="B120" s="5"/>
      <c r="C120" s="5"/>
      <c r="D120" s="5"/>
      <c r="E120" s="5"/>
      <c r="F120" s="5"/>
      <c r="G120" s="5"/>
      <c r="H120" s="5"/>
      <c r="I120" s="5"/>
      <c r="J120" s="5"/>
      <c r="K120" s="5"/>
      <c r="L120" s="5"/>
      <c r="M120" s="5"/>
      <c r="N120" s="5"/>
      <c r="O120" s="5"/>
      <c r="P120" s="5"/>
    </row>
    <row r="121" spans="1:16" x14ac:dyDescent="0.3">
      <c r="A121" s="5"/>
      <c r="B121" s="5"/>
      <c r="C121" s="5"/>
      <c r="D121" s="5"/>
      <c r="E121" s="5"/>
      <c r="F121" s="5"/>
      <c r="G121" s="5"/>
      <c r="H121" s="5"/>
      <c r="I121" s="5"/>
      <c r="J121" s="5"/>
      <c r="K121" s="5"/>
      <c r="L121" s="5"/>
      <c r="M121" s="5"/>
      <c r="N121" s="5"/>
      <c r="O121" s="5"/>
      <c r="P121" s="5"/>
    </row>
    <row r="122" spans="1:16" x14ac:dyDescent="0.3">
      <c r="A122" s="5"/>
      <c r="B122" s="5"/>
      <c r="C122" s="5"/>
      <c r="D122" s="5"/>
      <c r="E122" s="5"/>
      <c r="F122" s="5"/>
      <c r="G122" s="5"/>
      <c r="H122" s="5"/>
      <c r="I122" s="5"/>
      <c r="J122" s="5"/>
      <c r="K122" s="5"/>
      <c r="L122" s="5"/>
      <c r="M122" s="5"/>
      <c r="N122" s="5"/>
      <c r="O122" s="5"/>
      <c r="P122" s="5"/>
    </row>
    <row r="123" spans="1:16" x14ac:dyDescent="0.3">
      <c r="A123" s="5"/>
      <c r="B123" s="5"/>
      <c r="C123" s="5"/>
      <c r="D123" s="5"/>
      <c r="E123" s="5"/>
      <c r="F123" s="5"/>
      <c r="G123" s="5"/>
      <c r="H123" s="5"/>
      <c r="I123" s="5"/>
      <c r="J123" s="5"/>
      <c r="K123" s="5"/>
      <c r="L123" s="5"/>
      <c r="M123" s="5"/>
      <c r="N123" s="5"/>
      <c r="O123" s="5"/>
      <c r="P123" s="5"/>
    </row>
    <row r="124" spans="1:16" x14ac:dyDescent="0.3">
      <c r="A124" s="5"/>
      <c r="B124" s="5"/>
      <c r="C124" s="5"/>
      <c r="D124" s="5"/>
      <c r="E124" s="5"/>
      <c r="F124" s="5"/>
      <c r="G124" s="5"/>
      <c r="H124" s="5"/>
      <c r="I124" s="5"/>
      <c r="J124" s="5"/>
      <c r="K124" s="5"/>
      <c r="L124" s="5"/>
      <c r="M124" s="5"/>
      <c r="N124" s="5"/>
      <c r="O124" s="5"/>
      <c r="P124" s="5"/>
    </row>
    <row r="125" spans="1:16" x14ac:dyDescent="0.3">
      <c r="A125" s="5"/>
      <c r="B125" s="5"/>
      <c r="C125" s="5"/>
      <c r="D125" s="5"/>
      <c r="E125" s="5"/>
      <c r="F125" s="5"/>
      <c r="G125" s="5"/>
      <c r="H125" s="5"/>
      <c r="I125" s="5"/>
      <c r="J125" s="5"/>
      <c r="K125" s="5"/>
      <c r="L125" s="5"/>
      <c r="M125" s="5"/>
      <c r="N125" s="5"/>
      <c r="O125" s="5"/>
      <c r="P125" s="5"/>
    </row>
    <row r="126" spans="1:16" x14ac:dyDescent="0.3">
      <c r="A126" s="5"/>
      <c r="B126" s="5"/>
      <c r="C126" s="5"/>
      <c r="D126" s="5"/>
      <c r="E126" s="5"/>
      <c r="F126" s="5"/>
      <c r="G126" s="5"/>
      <c r="H126" s="5"/>
      <c r="I126" s="5"/>
      <c r="J126" s="5"/>
      <c r="K126" s="5"/>
      <c r="L126" s="5"/>
      <c r="M126" s="5"/>
      <c r="N126" s="5"/>
      <c r="O126" s="5"/>
      <c r="P126" s="5"/>
    </row>
    <row r="127" spans="1:16" x14ac:dyDescent="0.3">
      <c r="A127" s="5"/>
      <c r="B127" s="5"/>
      <c r="C127" s="5"/>
      <c r="D127" s="5"/>
      <c r="E127" s="5"/>
      <c r="F127" s="5"/>
      <c r="G127" s="5"/>
      <c r="H127" s="5"/>
      <c r="I127" s="5"/>
      <c r="J127" s="5"/>
      <c r="K127" s="5"/>
      <c r="L127" s="5"/>
      <c r="M127" s="5"/>
      <c r="N127" s="5"/>
      <c r="O127" s="5"/>
      <c r="P127" s="5"/>
    </row>
    <row r="128" spans="1:16" x14ac:dyDescent="0.3">
      <c r="A128" s="5"/>
      <c r="B128" s="5"/>
      <c r="C128" s="5"/>
      <c r="D128" s="5"/>
      <c r="E128" s="5"/>
      <c r="F128" s="5"/>
      <c r="G128" s="5"/>
      <c r="H128" s="5"/>
      <c r="I128" s="5"/>
      <c r="J128" s="5"/>
      <c r="K128" s="5"/>
      <c r="L128" s="5"/>
      <c r="M128" s="5"/>
      <c r="N128" s="5"/>
      <c r="O128" s="5"/>
      <c r="P128" s="5"/>
    </row>
    <row r="129" spans="1:16" x14ac:dyDescent="0.3">
      <c r="A129" s="5"/>
      <c r="B129" s="5"/>
      <c r="C129" s="5"/>
      <c r="D129" s="5"/>
      <c r="E129" s="5"/>
      <c r="F129" s="5"/>
      <c r="G129" s="5"/>
      <c r="H129" s="5"/>
      <c r="I129" s="5"/>
      <c r="J129" s="5"/>
      <c r="K129" s="5"/>
      <c r="L129" s="5"/>
      <c r="M129" s="5"/>
      <c r="N129" s="5"/>
      <c r="O129" s="5"/>
      <c r="P129" s="5"/>
    </row>
    <row r="130" spans="1:16" x14ac:dyDescent="0.3">
      <c r="A130" s="5"/>
      <c r="B130" s="5"/>
      <c r="C130" s="5"/>
      <c r="D130" s="5"/>
      <c r="E130" s="5"/>
      <c r="F130" s="5"/>
      <c r="G130" s="5"/>
      <c r="H130" s="5"/>
      <c r="I130" s="5"/>
      <c r="J130" s="5"/>
      <c r="K130" s="5"/>
      <c r="L130" s="5"/>
      <c r="M130" s="5"/>
      <c r="N130" s="5"/>
      <c r="O130" s="5"/>
      <c r="P130" s="5"/>
    </row>
    <row r="131" spans="1:16" x14ac:dyDescent="0.3">
      <c r="A131" s="5"/>
      <c r="B131" s="5"/>
      <c r="C131" s="5"/>
      <c r="D131" s="5"/>
      <c r="E131" s="5"/>
      <c r="F131" s="5"/>
      <c r="G131" s="5"/>
      <c r="H131" s="5"/>
      <c r="I131" s="5"/>
      <c r="J131" s="5"/>
      <c r="K131" s="5"/>
      <c r="L131" s="5"/>
      <c r="M131" s="5"/>
      <c r="N131" s="5"/>
      <c r="O131" s="5"/>
      <c r="P131" s="5"/>
    </row>
    <row r="132" spans="1:16" x14ac:dyDescent="0.3">
      <c r="A132" s="5"/>
      <c r="B132" s="5"/>
      <c r="C132" s="5"/>
      <c r="D132" s="5"/>
      <c r="E132" s="5"/>
      <c r="F132" s="5"/>
      <c r="G132" s="5"/>
      <c r="H132" s="5"/>
      <c r="I132" s="5"/>
      <c r="J132" s="5"/>
      <c r="K132" s="5"/>
      <c r="L132" s="5"/>
      <c r="M132" s="5"/>
      <c r="N132" s="5"/>
      <c r="O132" s="5"/>
      <c r="P132" s="5"/>
    </row>
    <row r="133" spans="1:16" x14ac:dyDescent="0.3">
      <c r="A133" s="5"/>
      <c r="B133" s="5"/>
      <c r="C133" s="5"/>
      <c r="D133" s="5"/>
      <c r="E133" s="5"/>
      <c r="F133" s="5"/>
      <c r="G133" s="5"/>
      <c r="H133" s="5"/>
      <c r="I133" s="5"/>
      <c r="J133" s="5"/>
      <c r="K133" s="5"/>
      <c r="L133" s="5"/>
      <c r="M133" s="5"/>
      <c r="N133" s="5"/>
      <c r="O133" s="5"/>
      <c r="P133" s="5"/>
    </row>
    <row r="134" spans="1:16" x14ac:dyDescent="0.3">
      <c r="A134" s="5"/>
      <c r="B134" s="5"/>
      <c r="C134" s="5"/>
      <c r="D134" s="5"/>
      <c r="E134" s="5"/>
      <c r="F134" s="5"/>
      <c r="G134" s="5"/>
      <c r="H134" s="5"/>
      <c r="I134" s="5"/>
      <c r="J134" s="5"/>
      <c r="K134" s="5"/>
      <c r="L134" s="5"/>
      <c r="M134" s="5"/>
      <c r="N134" s="5"/>
      <c r="O134" s="5"/>
      <c r="P134" s="5"/>
    </row>
    <row r="135" spans="1:16" x14ac:dyDescent="0.3">
      <c r="A135" s="5"/>
      <c r="B135" s="5"/>
      <c r="C135" s="5"/>
      <c r="D135" s="5"/>
      <c r="E135" s="5"/>
      <c r="F135" s="5"/>
      <c r="G135" s="5"/>
      <c r="H135" s="5"/>
      <c r="I135" s="5"/>
      <c r="J135" s="5"/>
      <c r="K135" s="5"/>
      <c r="L135" s="5"/>
      <c r="M135" s="5"/>
      <c r="N135" s="5"/>
      <c r="O135" s="5"/>
      <c r="P135" s="5"/>
    </row>
    <row r="136" spans="1:16" x14ac:dyDescent="0.3">
      <c r="A136" s="5"/>
      <c r="B136" s="5"/>
      <c r="C136" s="5"/>
      <c r="D136" s="5"/>
      <c r="E136" s="5"/>
      <c r="F136" s="5"/>
      <c r="G136" s="5"/>
      <c r="H136" s="5"/>
      <c r="I136" s="5"/>
      <c r="J136" s="5"/>
      <c r="K136" s="5"/>
      <c r="L136" s="5"/>
      <c r="M136" s="5"/>
      <c r="N136" s="5"/>
      <c r="O136" s="5"/>
      <c r="P136" s="5"/>
    </row>
    <row r="137" spans="1:16" x14ac:dyDescent="0.3">
      <c r="A137" s="5"/>
      <c r="B137" s="5"/>
      <c r="C137" s="5"/>
      <c r="D137" s="5"/>
      <c r="E137" s="5"/>
      <c r="F137" s="5"/>
      <c r="G137" s="5"/>
      <c r="H137" s="5"/>
      <c r="I137" s="5"/>
      <c r="J137" s="5"/>
      <c r="K137" s="5"/>
      <c r="L137" s="5"/>
      <c r="M137" s="5"/>
      <c r="N137" s="5"/>
      <c r="O137" s="5"/>
      <c r="P137" s="5"/>
    </row>
    <row r="138" spans="1:16" x14ac:dyDescent="0.3">
      <c r="A138" s="5"/>
      <c r="B138" s="5"/>
      <c r="C138" s="5"/>
      <c r="D138" s="5"/>
      <c r="E138" s="5"/>
      <c r="F138" s="5"/>
      <c r="G138" s="5"/>
      <c r="H138" s="5"/>
      <c r="I138" s="5"/>
      <c r="J138" s="5"/>
      <c r="K138" s="5"/>
      <c r="L138" s="5"/>
      <c r="M138" s="5"/>
      <c r="N138" s="5"/>
      <c r="O138" s="5"/>
      <c r="P138" s="5"/>
    </row>
    <row r="139" spans="1:16" x14ac:dyDescent="0.3">
      <c r="A139" s="5"/>
      <c r="B139" s="5"/>
      <c r="C139" s="5"/>
      <c r="D139" s="5"/>
      <c r="E139" s="5"/>
      <c r="F139" s="5"/>
      <c r="G139" s="5"/>
      <c r="H139" s="5"/>
      <c r="I139" s="5"/>
      <c r="J139" s="5"/>
      <c r="K139" s="5"/>
      <c r="L139" s="5"/>
      <c r="M139" s="5"/>
      <c r="N139" s="5"/>
      <c r="O139" s="5"/>
      <c r="P139" s="5"/>
    </row>
    <row r="140" spans="1:16" x14ac:dyDescent="0.3">
      <c r="A140" s="5"/>
      <c r="B140" s="5"/>
      <c r="C140" s="5"/>
      <c r="D140" s="5"/>
      <c r="E140" s="5"/>
      <c r="F140" s="5"/>
      <c r="G140" s="5"/>
      <c r="H140" s="5"/>
      <c r="I140" s="5"/>
      <c r="J140" s="5"/>
      <c r="K140" s="5"/>
      <c r="L140" s="5"/>
      <c r="M140" s="5"/>
      <c r="N140" s="5"/>
      <c r="O140" s="5"/>
      <c r="P140" s="5"/>
    </row>
    <row r="141" spans="1:16" x14ac:dyDescent="0.3">
      <c r="A141" s="5"/>
      <c r="B141" s="5"/>
      <c r="C141" s="5"/>
      <c r="D141" s="5"/>
      <c r="E141" s="5"/>
      <c r="F141" s="5"/>
      <c r="G141" s="5"/>
      <c r="H141" s="5"/>
      <c r="I141" s="5"/>
      <c r="J141" s="5"/>
      <c r="K141" s="5"/>
      <c r="L141" s="5"/>
      <c r="M141" s="5"/>
      <c r="N141" s="5"/>
      <c r="O141" s="5"/>
      <c r="P141" s="5"/>
    </row>
    <row r="142" spans="1:16" x14ac:dyDescent="0.3">
      <c r="A142" s="5"/>
      <c r="B142" s="5"/>
      <c r="C142" s="5"/>
      <c r="D142" s="5"/>
      <c r="E142" s="5"/>
      <c r="F142" s="5"/>
      <c r="G142" s="5"/>
      <c r="H142" s="5"/>
      <c r="I142" s="5"/>
      <c r="J142" s="5"/>
      <c r="K142" s="5"/>
      <c r="L142" s="5"/>
      <c r="M142" s="5"/>
      <c r="N142" s="5"/>
      <c r="O142" s="5"/>
      <c r="P142" s="5"/>
    </row>
    <row r="143" spans="1:16" x14ac:dyDescent="0.3">
      <c r="A143" s="5"/>
      <c r="B143" s="5"/>
      <c r="C143" s="5"/>
      <c r="D143" s="5"/>
      <c r="E143" s="5"/>
      <c r="F143" s="5"/>
      <c r="G143" s="5"/>
      <c r="H143" s="5"/>
      <c r="I143" s="5"/>
      <c r="J143" s="5"/>
      <c r="K143" s="5"/>
      <c r="L143" s="5"/>
      <c r="M143" s="5"/>
      <c r="N143" s="5"/>
      <c r="O143" s="5"/>
      <c r="P143" s="5"/>
    </row>
    <row r="144" spans="1:16" x14ac:dyDescent="0.3">
      <c r="A144" s="5"/>
      <c r="B144" s="5"/>
      <c r="C144" s="5"/>
      <c r="D144" s="5"/>
      <c r="E144" s="5"/>
      <c r="F144" s="5"/>
      <c r="G144" s="5"/>
      <c r="H144" s="5"/>
      <c r="I144" s="5"/>
      <c r="J144" s="5"/>
      <c r="K144" s="5"/>
      <c r="L144" s="5"/>
      <c r="M144" s="5"/>
      <c r="N144" s="5"/>
      <c r="O144" s="5"/>
      <c r="P144" s="5"/>
    </row>
    <row r="145" spans="1:16" x14ac:dyDescent="0.3">
      <c r="A145" s="5"/>
      <c r="B145" s="5"/>
      <c r="C145" s="5"/>
      <c r="D145" s="5"/>
      <c r="E145" s="5"/>
      <c r="F145" s="5"/>
      <c r="G145" s="5"/>
      <c r="H145" s="5"/>
      <c r="I145" s="5"/>
      <c r="J145" s="5"/>
      <c r="K145" s="5"/>
      <c r="L145" s="5"/>
      <c r="M145" s="5"/>
      <c r="N145" s="5"/>
      <c r="O145" s="5"/>
      <c r="P145" s="5"/>
    </row>
    <row r="146" spans="1:16" x14ac:dyDescent="0.3">
      <c r="A146" s="5"/>
      <c r="B146" s="5"/>
      <c r="C146" s="5"/>
      <c r="D146" s="5"/>
      <c r="E146" s="5"/>
      <c r="F146" s="5"/>
      <c r="G146" s="5"/>
      <c r="H146" s="5"/>
      <c r="I146" s="5"/>
      <c r="J146" s="5"/>
      <c r="K146" s="5"/>
      <c r="L146" s="5"/>
      <c r="M146" s="5"/>
      <c r="N146" s="5"/>
      <c r="O146" s="5"/>
      <c r="P146" s="5"/>
    </row>
    <row r="147" spans="1:16" x14ac:dyDescent="0.3">
      <c r="A147" s="5"/>
      <c r="B147" s="5"/>
      <c r="C147" s="5"/>
      <c r="D147" s="5"/>
      <c r="E147" s="5"/>
      <c r="F147" s="5"/>
      <c r="G147" s="5"/>
      <c r="H147" s="5"/>
      <c r="I147" s="5"/>
      <c r="J147" s="5"/>
      <c r="K147" s="5"/>
      <c r="L147" s="5"/>
      <c r="M147" s="5"/>
      <c r="N147" s="5"/>
      <c r="O147" s="5"/>
      <c r="P147" s="5"/>
    </row>
    <row r="148" spans="1:16" x14ac:dyDescent="0.3">
      <c r="A148" s="5"/>
      <c r="B148" s="5"/>
      <c r="C148" s="5"/>
      <c r="D148" s="5"/>
      <c r="E148" s="5"/>
      <c r="F148" s="5"/>
      <c r="G148" s="5"/>
      <c r="H148" s="5"/>
      <c r="I148" s="5"/>
      <c r="J148" s="5"/>
      <c r="K148" s="5"/>
      <c r="L148" s="5"/>
      <c r="M148" s="5"/>
      <c r="N148" s="5"/>
      <c r="O148" s="5"/>
      <c r="P148" s="5"/>
    </row>
    <row r="149" spans="1:16" x14ac:dyDescent="0.3">
      <c r="A149" s="5"/>
      <c r="B149" s="5"/>
      <c r="C149" s="5"/>
      <c r="D149" s="5"/>
      <c r="E149" s="5"/>
      <c r="F149" s="5"/>
      <c r="G149" s="5"/>
      <c r="H149" s="5"/>
      <c r="I149" s="5"/>
      <c r="J149" s="5"/>
      <c r="K149" s="5"/>
      <c r="L149" s="5"/>
      <c r="M149" s="5"/>
      <c r="N149" s="5"/>
      <c r="O149" s="5"/>
      <c r="P149" s="5"/>
    </row>
    <row r="150" spans="1:16" x14ac:dyDescent="0.3">
      <c r="A150" s="5"/>
      <c r="B150" s="5"/>
      <c r="C150" s="5"/>
      <c r="D150" s="5"/>
      <c r="E150" s="5"/>
      <c r="F150" s="5"/>
      <c r="G150" s="5"/>
      <c r="H150" s="5"/>
      <c r="I150" s="5"/>
      <c r="J150" s="5"/>
      <c r="K150" s="5"/>
      <c r="L150" s="5"/>
      <c r="M150" s="5"/>
      <c r="N150" s="5"/>
      <c r="O150" s="5"/>
      <c r="P150" s="5"/>
    </row>
    <row r="151" spans="1:16" x14ac:dyDescent="0.3">
      <c r="A151" s="5"/>
      <c r="B151" s="5"/>
      <c r="C151" s="5"/>
      <c r="D151" s="5"/>
      <c r="E151" s="5"/>
      <c r="F151" s="5"/>
      <c r="G151" s="5"/>
      <c r="H151" s="5"/>
      <c r="I151" s="5"/>
      <c r="J151" s="5"/>
      <c r="K151" s="5"/>
      <c r="L151" s="5"/>
      <c r="M151" s="5"/>
      <c r="N151" s="5"/>
      <c r="O151" s="5"/>
      <c r="P151" s="5"/>
    </row>
    <row r="152" spans="1:16" x14ac:dyDescent="0.3">
      <c r="A152" s="5"/>
      <c r="B152" s="5"/>
      <c r="C152" s="5"/>
      <c r="D152" s="5"/>
      <c r="E152" s="5"/>
      <c r="F152" s="5"/>
      <c r="G152" s="5"/>
      <c r="H152" s="5"/>
      <c r="I152" s="5"/>
      <c r="J152" s="5"/>
      <c r="K152" s="5"/>
      <c r="L152" s="5"/>
      <c r="M152" s="5"/>
      <c r="N152" s="5"/>
      <c r="O152" s="5"/>
      <c r="P152" s="5"/>
    </row>
    <row r="153" spans="1:16" x14ac:dyDescent="0.3">
      <c r="A153" s="5"/>
      <c r="B153" s="5"/>
      <c r="C153" s="5"/>
      <c r="D153" s="5"/>
      <c r="E153" s="5"/>
      <c r="F153" s="5"/>
      <c r="G153" s="5"/>
      <c r="H153" s="5"/>
      <c r="I153" s="5"/>
      <c r="J153" s="5"/>
      <c r="K153" s="5"/>
      <c r="L153" s="5"/>
      <c r="M153" s="5"/>
      <c r="N153" s="5"/>
      <c r="O153" s="5"/>
      <c r="P153" s="5"/>
    </row>
    <row r="154" spans="1:16" x14ac:dyDescent="0.3">
      <c r="A154" s="5"/>
      <c r="B154" s="5"/>
      <c r="C154" s="5"/>
      <c r="D154" s="5"/>
      <c r="E154" s="5"/>
      <c r="F154" s="5"/>
      <c r="G154" s="5"/>
      <c r="H154" s="5"/>
      <c r="I154" s="5"/>
      <c r="J154" s="5"/>
      <c r="K154" s="5"/>
      <c r="L154" s="5"/>
      <c r="M154" s="5"/>
      <c r="N154" s="5"/>
      <c r="O154" s="5"/>
      <c r="P154" s="5"/>
    </row>
    <row r="155" spans="1:16" x14ac:dyDescent="0.3">
      <c r="A155" s="5"/>
      <c r="B155" s="5"/>
      <c r="C155" s="5"/>
      <c r="D155" s="5"/>
      <c r="E155" s="5"/>
      <c r="F155" s="5"/>
      <c r="G155" s="5"/>
      <c r="H155" s="5"/>
      <c r="I155" s="5"/>
      <c r="J155" s="5"/>
      <c r="K155" s="5"/>
      <c r="L155" s="5"/>
      <c r="M155" s="5"/>
      <c r="N155" s="5"/>
      <c r="O155" s="5"/>
      <c r="P155" s="5"/>
    </row>
    <row r="156" spans="1:16" x14ac:dyDescent="0.3">
      <c r="A156" s="5"/>
      <c r="B156" s="5"/>
      <c r="C156" s="5"/>
      <c r="D156" s="5"/>
      <c r="E156" s="5"/>
      <c r="F156" s="5"/>
      <c r="G156" s="5"/>
      <c r="H156" s="5"/>
      <c r="I156" s="5"/>
      <c r="J156" s="5"/>
      <c r="K156" s="5"/>
      <c r="L156" s="5"/>
      <c r="M156" s="5"/>
      <c r="N156" s="5"/>
      <c r="O156" s="5"/>
      <c r="P156" s="5"/>
    </row>
    <row r="157" spans="1:16" x14ac:dyDescent="0.3">
      <c r="A157" s="5"/>
      <c r="B157" s="5"/>
      <c r="C157" s="5"/>
      <c r="D157" s="5"/>
      <c r="E157" s="5"/>
      <c r="F157" s="5"/>
      <c r="G157" s="5"/>
      <c r="H157" s="5"/>
      <c r="I157" s="5"/>
      <c r="J157" s="5"/>
      <c r="K157" s="5"/>
      <c r="L157" s="5"/>
      <c r="M157" s="5"/>
      <c r="N157" s="5"/>
      <c r="O157" s="5"/>
      <c r="P157" s="5"/>
    </row>
    <row r="158" spans="1:16" x14ac:dyDescent="0.3">
      <c r="A158" s="5"/>
      <c r="B158" s="5"/>
      <c r="C158" s="5"/>
      <c r="D158" s="5"/>
      <c r="E158" s="5"/>
      <c r="F158" s="5"/>
      <c r="G158" s="5"/>
      <c r="H158" s="5"/>
      <c r="I158" s="5"/>
      <c r="J158" s="5"/>
      <c r="K158" s="5"/>
      <c r="L158" s="5"/>
      <c r="M158" s="5"/>
      <c r="N158" s="5"/>
      <c r="O158" s="5"/>
      <c r="P158" s="5"/>
    </row>
    <row r="159" spans="1:16" x14ac:dyDescent="0.3">
      <c r="A159" s="5"/>
      <c r="B159" s="5"/>
      <c r="C159" s="5"/>
      <c r="D159" s="5"/>
      <c r="E159" s="5"/>
      <c r="F159" s="5"/>
      <c r="G159" s="5"/>
      <c r="H159" s="5"/>
      <c r="I159" s="5"/>
      <c r="J159" s="5"/>
      <c r="K159" s="5"/>
      <c r="L159" s="5"/>
      <c r="M159" s="5"/>
      <c r="N159" s="5"/>
      <c r="O159" s="5"/>
      <c r="P159" s="5"/>
    </row>
    <row r="160" spans="1:16" x14ac:dyDescent="0.3">
      <c r="A160" s="5"/>
      <c r="B160" s="5"/>
      <c r="C160" s="5"/>
      <c r="D160" s="5"/>
      <c r="E160" s="5"/>
      <c r="F160" s="5"/>
      <c r="G160" s="5"/>
      <c r="H160" s="5"/>
      <c r="I160" s="5"/>
      <c r="J160" s="5"/>
      <c r="K160" s="5"/>
      <c r="L160" s="5"/>
      <c r="M160" s="5"/>
      <c r="N160" s="5"/>
      <c r="O160" s="5"/>
      <c r="P160" s="5"/>
    </row>
    <row r="161" spans="1:16" x14ac:dyDescent="0.3">
      <c r="A161" s="5"/>
      <c r="B161" s="5"/>
      <c r="C161" s="5"/>
      <c r="D161" s="5"/>
      <c r="E161" s="5"/>
      <c r="F161" s="5"/>
      <c r="G161" s="5"/>
      <c r="H161" s="5"/>
      <c r="I161" s="5"/>
      <c r="J161" s="5"/>
      <c r="K161" s="5"/>
      <c r="L161" s="5"/>
      <c r="M161" s="5"/>
      <c r="N161" s="5"/>
      <c r="O161" s="5"/>
      <c r="P161" s="5"/>
    </row>
    <row r="162" spans="1:16" x14ac:dyDescent="0.3">
      <c r="A162" s="5"/>
      <c r="B162" s="5"/>
      <c r="C162" s="5"/>
      <c r="D162" s="5"/>
      <c r="E162" s="5"/>
      <c r="F162" s="5"/>
      <c r="G162" s="5"/>
      <c r="H162" s="5"/>
      <c r="I162" s="5"/>
      <c r="J162" s="5"/>
      <c r="K162" s="5"/>
      <c r="L162" s="5"/>
      <c r="M162" s="5"/>
      <c r="N162" s="5"/>
      <c r="O162" s="5"/>
      <c r="P162" s="5"/>
    </row>
    <row r="163" spans="1:16" x14ac:dyDescent="0.3">
      <c r="A163" s="5"/>
      <c r="B163" s="5"/>
      <c r="C163" s="5"/>
      <c r="D163" s="5"/>
      <c r="E163" s="5"/>
      <c r="F163" s="5"/>
      <c r="G163" s="5"/>
      <c r="H163" s="5"/>
      <c r="I163" s="5"/>
      <c r="J163" s="5"/>
      <c r="K163" s="5"/>
      <c r="L163" s="5"/>
      <c r="M163" s="5"/>
      <c r="N163" s="5"/>
      <c r="O163" s="5"/>
      <c r="P163" s="5"/>
    </row>
    <row r="164" spans="1:16" x14ac:dyDescent="0.3">
      <c r="A164" s="5"/>
      <c r="B164" s="5"/>
      <c r="C164" s="5"/>
      <c r="D164" s="5"/>
      <c r="E164" s="5"/>
      <c r="F164" s="5"/>
      <c r="G164" s="5"/>
      <c r="H164" s="5"/>
      <c r="I164" s="5"/>
      <c r="J164" s="5"/>
      <c r="K164" s="5"/>
      <c r="L164" s="5"/>
      <c r="M164" s="5"/>
      <c r="N164" s="5"/>
      <c r="O164" s="5"/>
      <c r="P164" s="5"/>
    </row>
    <row r="165" spans="1:16" x14ac:dyDescent="0.3">
      <c r="A165" s="5"/>
      <c r="B165" s="5"/>
      <c r="C165" s="5"/>
      <c r="D165" s="5"/>
      <c r="E165" s="5"/>
      <c r="F165" s="5"/>
      <c r="G165" s="5"/>
      <c r="H165" s="5"/>
      <c r="I165" s="5"/>
      <c r="J165" s="5"/>
      <c r="K165" s="5"/>
      <c r="L165" s="5"/>
      <c r="M165" s="5"/>
      <c r="N165" s="5"/>
      <c r="O165" s="5"/>
      <c r="P165" s="5"/>
    </row>
    <row r="166" spans="1:16" x14ac:dyDescent="0.3">
      <c r="A166" s="5"/>
      <c r="B166" s="5"/>
      <c r="C166" s="5"/>
      <c r="D166" s="5"/>
      <c r="E166" s="5"/>
      <c r="F166" s="5"/>
      <c r="G166" s="5"/>
      <c r="H166" s="5"/>
      <c r="I166" s="5"/>
      <c r="J166" s="5"/>
      <c r="K166" s="5"/>
      <c r="L166" s="5"/>
      <c r="M166" s="5"/>
      <c r="N166" s="5"/>
      <c r="O166" s="5"/>
      <c r="P166" s="5"/>
    </row>
    <row r="167" spans="1:16" x14ac:dyDescent="0.3">
      <c r="A167" s="5"/>
      <c r="B167" s="5"/>
      <c r="C167" s="5"/>
      <c r="D167" s="5"/>
      <c r="E167" s="5"/>
      <c r="F167" s="5"/>
      <c r="G167" s="5"/>
      <c r="H167" s="5"/>
      <c r="I167" s="5"/>
      <c r="J167" s="5"/>
      <c r="K167" s="5"/>
      <c r="L167" s="5"/>
      <c r="M167" s="5"/>
      <c r="N167" s="5"/>
      <c r="O167" s="5"/>
      <c r="P167" s="5"/>
    </row>
    <row r="168" spans="1:16" x14ac:dyDescent="0.3">
      <c r="A168" s="5"/>
      <c r="B168" s="5"/>
      <c r="C168" s="5"/>
      <c r="D168" s="5"/>
      <c r="E168" s="5"/>
      <c r="F168" s="5"/>
      <c r="G168" s="5"/>
      <c r="H168" s="5"/>
      <c r="I168" s="5"/>
      <c r="J168" s="5"/>
      <c r="K168" s="5"/>
      <c r="L168" s="5"/>
      <c r="M168" s="5"/>
      <c r="N168" s="5"/>
      <c r="O168" s="5"/>
      <c r="P168" s="5"/>
    </row>
    <row r="169" spans="1:16" x14ac:dyDescent="0.3">
      <c r="A169" s="5"/>
      <c r="B169" s="5"/>
      <c r="C169" s="5"/>
      <c r="D169" s="5"/>
      <c r="E169" s="5"/>
      <c r="F169" s="5"/>
      <c r="G169" s="5"/>
      <c r="H169" s="5"/>
      <c r="I169" s="5"/>
      <c r="J169" s="5"/>
      <c r="K169" s="5"/>
      <c r="L169" s="5"/>
      <c r="M169" s="5"/>
      <c r="N169" s="5"/>
      <c r="O169" s="5"/>
      <c r="P169" s="5"/>
    </row>
    <row r="170" spans="1:16" x14ac:dyDescent="0.3">
      <c r="A170" s="5"/>
      <c r="B170" s="5"/>
      <c r="C170" s="5"/>
      <c r="D170" s="5"/>
      <c r="E170" s="5"/>
      <c r="F170" s="5"/>
      <c r="G170" s="5"/>
      <c r="H170" s="5"/>
      <c r="I170" s="5"/>
      <c r="J170" s="5"/>
      <c r="K170" s="5"/>
      <c r="L170" s="5"/>
      <c r="M170" s="5"/>
      <c r="N170" s="5"/>
      <c r="O170" s="5"/>
      <c r="P170" s="5"/>
    </row>
    <row r="171" spans="1:16" x14ac:dyDescent="0.3">
      <c r="A171" s="5"/>
      <c r="B171" s="5"/>
      <c r="C171" s="5"/>
      <c r="D171" s="5"/>
      <c r="E171" s="5"/>
      <c r="F171" s="5"/>
      <c r="G171" s="5"/>
      <c r="H171" s="5"/>
      <c r="I171" s="5"/>
      <c r="J171" s="5"/>
      <c r="K171" s="5"/>
      <c r="L171" s="5"/>
      <c r="M171" s="5"/>
      <c r="N171" s="5"/>
      <c r="O171" s="5"/>
      <c r="P171" s="5"/>
    </row>
    <row r="172" spans="1:16" x14ac:dyDescent="0.3">
      <c r="A172" s="5"/>
      <c r="B172" s="5"/>
      <c r="C172" s="5"/>
      <c r="D172" s="5"/>
      <c r="E172" s="5"/>
      <c r="F172" s="5"/>
      <c r="G172" s="5"/>
      <c r="H172" s="5"/>
      <c r="I172" s="5"/>
      <c r="J172" s="5"/>
      <c r="K172" s="5"/>
      <c r="L172" s="5"/>
      <c r="M172" s="5"/>
      <c r="N172" s="5"/>
      <c r="O172" s="5"/>
      <c r="P172" s="5"/>
    </row>
    <row r="173" spans="1:16" x14ac:dyDescent="0.3">
      <c r="A173" s="5"/>
      <c r="B173" s="5"/>
      <c r="C173" s="5"/>
      <c r="D173" s="5"/>
      <c r="E173" s="5"/>
      <c r="F173" s="5"/>
      <c r="G173" s="5"/>
      <c r="H173" s="5"/>
      <c r="I173" s="5"/>
      <c r="J173" s="5"/>
      <c r="K173" s="5"/>
      <c r="L173" s="5"/>
      <c r="M173" s="5"/>
      <c r="N173" s="5"/>
      <c r="O173" s="5"/>
      <c r="P173" s="5"/>
    </row>
    <row r="174" spans="1:16" x14ac:dyDescent="0.3">
      <c r="A174" s="5"/>
      <c r="B174" s="5"/>
      <c r="C174" s="5"/>
      <c r="D174" s="5"/>
      <c r="E174" s="5"/>
      <c r="F174" s="5"/>
      <c r="G174" s="5"/>
      <c r="H174" s="5"/>
      <c r="I174" s="5"/>
      <c r="J174" s="5"/>
      <c r="K174" s="5"/>
      <c r="L174" s="5"/>
      <c r="M174" s="5"/>
      <c r="N174" s="5"/>
      <c r="O174" s="5"/>
      <c r="P174" s="5"/>
    </row>
    <row r="175" spans="1:16" x14ac:dyDescent="0.3">
      <c r="A175" s="5"/>
      <c r="B175" s="5"/>
      <c r="C175" s="5"/>
      <c r="D175" s="5"/>
      <c r="E175" s="5"/>
      <c r="F175" s="5"/>
      <c r="G175" s="5"/>
      <c r="H175" s="5"/>
      <c r="I175" s="5"/>
      <c r="J175" s="5"/>
      <c r="K175" s="5"/>
      <c r="L175" s="5"/>
      <c r="M175" s="5"/>
      <c r="N175" s="5"/>
      <c r="O175" s="5"/>
      <c r="P175" s="5"/>
    </row>
    <row r="176" spans="1:16" x14ac:dyDescent="0.3">
      <c r="A176" s="5"/>
      <c r="B176" s="5"/>
      <c r="C176" s="5"/>
      <c r="D176" s="5"/>
      <c r="E176" s="5"/>
      <c r="F176" s="5"/>
      <c r="G176" s="5"/>
      <c r="H176" s="5"/>
      <c r="I176" s="5"/>
      <c r="J176" s="5"/>
      <c r="K176" s="5"/>
      <c r="L176" s="5"/>
      <c r="M176" s="5"/>
      <c r="N176" s="5"/>
      <c r="O176" s="5"/>
      <c r="P176" s="5"/>
    </row>
    <row r="177" spans="1:16" x14ac:dyDescent="0.3">
      <c r="A177" s="5"/>
      <c r="B177" s="5"/>
      <c r="C177" s="5"/>
      <c r="D177" s="5"/>
      <c r="E177" s="5"/>
      <c r="F177" s="5"/>
      <c r="G177" s="5"/>
      <c r="H177" s="5"/>
      <c r="I177" s="5"/>
      <c r="J177" s="5"/>
      <c r="K177" s="5"/>
      <c r="L177" s="5"/>
      <c r="M177" s="5"/>
      <c r="N177" s="5"/>
      <c r="O177" s="5"/>
      <c r="P177" s="5"/>
    </row>
    <row r="178" spans="1:16" x14ac:dyDescent="0.3">
      <c r="A178" s="5"/>
      <c r="B178" s="5"/>
      <c r="C178" s="5"/>
      <c r="D178" s="5"/>
      <c r="E178" s="5"/>
      <c r="F178" s="5"/>
      <c r="G178" s="5"/>
      <c r="H178" s="5"/>
      <c r="I178" s="5"/>
      <c r="J178" s="5"/>
      <c r="K178" s="5"/>
      <c r="L178" s="5"/>
      <c r="M178" s="5"/>
      <c r="N178" s="5"/>
      <c r="O178" s="5"/>
      <c r="P178" s="5"/>
    </row>
    <row r="179" spans="1:16" x14ac:dyDescent="0.3">
      <c r="A179" s="5"/>
      <c r="B179" s="5"/>
      <c r="C179" s="5"/>
      <c r="D179" s="5"/>
      <c r="E179" s="5"/>
      <c r="F179" s="5"/>
      <c r="G179" s="5"/>
      <c r="H179" s="5"/>
      <c r="I179" s="5"/>
      <c r="J179" s="5"/>
      <c r="K179" s="5"/>
      <c r="L179" s="5"/>
      <c r="M179" s="5"/>
      <c r="N179" s="5"/>
      <c r="O179" s="5"/>
      <c r="P179" s="5"/>
    </row>
    <row r="180" spans="1:16" x14ac:dyDescent="0.3">
      <c r="A180" s="5"/>
      <c r="B180" s="5"/>
      <c r="C180" s="5"/>
      <c r="D180" s="5"/>
      <c r="E180" s="5"/>
      <c r="F180" s="5"/>
      <c r="G180" s="5"/>
      <c r="H180" s="5"/>
      <c r="I180" s="5"/>
      <c r="J180" s="5"/>
      <c r="K180" s="5"/>
      <c r="L180" s="5"/>
      <c r="M180" s="5"/>
      <c r="N180" s="5"/>
      <c r="O180" s="5"/>
      <c r="P180" s="5"/>
    </row>
    <row r="181" spans="1:16" x14ac:dyDescent="0.3">
      <c r="A181" s="5"/>
      <c r="B181" s="5"/>
      <c r="C181" s="5"/>
      <c r="D181" s="5"/>
      <c r="E181" s="5"/>
      <c r="F181" s="5"/>
      <c r="G181" s="5"/>
      <c r="H181" s="5"/>
      <c r="I181" s="5"/>
      <c r="J181" s="5"/>
      <c r="K181" s="5"/>
      <c r="L181" s="5"/>
      <c r="M181" s="5"/>
      <c r="N181" s="5"/>
      <c r="O181" s="5"/>
      <c r="P181" s="5"/>
    </row>
    <row r="182" spans="1:16" x14ac:dyDescent="0.3">
      <c r="A182" s="5"/>
      <c r="B182" s="5"/>
      <c r="C182" s="5"/>
      <c r="D182" s="5"/>
      <c r="E182" s="5"/>
      <c r="F182" s="5"/>
      <c r="G182" s="5"/>
      <c r="H182" s="5"/>
      <c r="I182" s="5"/>
      <c r="J182" s="5"/>
      <c r="K182" s="5"/>
      <c r="L182" s="5"/>
      <c r="M182" s="5"/>
      <c r="N182" s="5"/>
      <c r="O182" s="5"/>
      <c r="P182" s="5"/>
    </row>
    <row r="183" spans="1:16" x14ac:dyDescent="0.3">
      <c r="A183" s="5"/>
      <c r="B183" s="5"/>
      <c r="C183" s="5"/>
      <c r="D183" s="5"/>
      <c r="E183" s="5"/>
      <c r="F183" s="5"/>
      <c r="G183" s="5"/>
      <c r="H183" s="5"/>
      <c r="I183" s="5"/>
      <c r="J183" s="5"/>
      <c r="K183" s="5"/>
      <c r="L183" s="5"/>
      <c r="M183" s="5"/>
      <c r="N183" s="5"/>
      <c r="O183" s="5"/>
      <c r="P183" s="5"/>
    </row>
    <row r="184" spans="1:16" x14ac:dyDescent="0.3">
      <c r="A184" s="5"/>
      <c r="B184" s="5"/>
      <c r="C184" s="5"/>
      <c r="D184" s="5"/>
      <c r="E184" s="5"/>
      <c r="F184" s="5"/>
      <c r="G184" s="5"/>
      <c r="H184" s="5"/>
      <c r="I184" s="5"/>
      <c r="J184" s="5"/>
      <c r="K184" s="5"/>
      <c r="L184" s="5"/>
      <c r="M184" s="5"/>
      <c r="N184" s="5"/>
      <c r="O184" s="5"/>
      <c r="P184" s="5"/>
    </row>
    <row r="185" spans="1:16" x14ac:dyDescent="0.3">
      <c r="A185" s="5"/>
      <c r="B185" s="5"/>
      <c r="C185" s="5"/>
      <c r="D185" s="5"/>
      <c r="E185" s="5"/>
      <c r="F185" s="5"/>
      <c r="G185" s="5"/>
      <c r="H185" s="5"/>
      <c r="I185" s="5"/>
      <c r="J185" s="5"/>
      <c r="K185" s="5"/>
      <c r="L185" s="5"/>
      <c r="M185" s="5"/>
      <c r="N185" s="5"/>
      <c r="O185" s="5"/>
      <c r="P185" s="5"/>
    </row>
    <row r="186" spans="1:16" x14ac:dyDescent="0.3">
      <c r="A186" s="5"/>
      <c r="B186" s="5"/>
      <c r="C186" s="5"/>
      <c r="D186" s="5"/>
      <c r="E186" s="5"/>
      <c r="F186" s="5"/>
      <c r="G186" s="5"/>
      <c r="H186" s="5"/>
      <c r="I186" s="5"/>
      <c r="J186" s="5"/>
      <c r="K186" s="5"/>
      <c r="L186" s="5"/>
      <c r="M186" s="5"/>
      <c r="N186" s="5"/>
      <c r="O186" s="5"/>
      <c r="P186" s="5"/>
    </row>
    <row r="187" spans="1:16" x14ac:dyDescent="0.3">
      <c r="A187" s="5"/>
      <c r="B187" s="5"/>
      <c r="C187" s="5"/>
      <c r="D187" s="5"/>
      <c r="E187" s="5"/>
      <c r="F187" s="5"/>
      <c r="G187" s="5"/>
      <c r="H187" s="5"/>
      <c r="I187" s="5"/>
      <c r="J187" s="5"/>
      <c r="K187" s="5"/>
      <c r="L187" s="5"/>
      <c r="M187" s="5"/>
      <c r="N187" s="5"/>
      <c r="O187" s="5"/>
      <c r="P187" s="5"/>
    </row>
    <row r="188" spans="1:16" x14ac:dyDescent="0.3">
      <c r="A188" s="5"/>
      <c r="B188" s="5"/>
      <c r="C188" s="5"/>
      <c r="D188" s="5"/>
      <c r="E188" s="5"/>
      <c r="F188" s="5"/>
      <c r="G188" s="5"/>
      <c r="H188" s="5"/>
      <c r="I188" s="5"/>
      <c r="J188" s="5"/>
      <c r="K188" s="5"/>
      <c r="L188" s="5"/>
      <c r="M188" s="5"/>
      <c r="N188" s="5"/>
      <c r="O188" s="5"/>
      <c r="P188" s="5"/>
    </row>
    <row r="189" spans="1:16" x14ac:dyDescent="0.3">
      <c r="A189" s="5"/>
      <c r="B189" s="5"/>
      <c r="C189" s="5"/>
      <c r="D189" s="5"/>
      <c r="E189" s="5"/>
      <c r="F189" s="5"/>
      <c r="G189" s="5"/>
      <c r="H189" s="5"/>
      <c r="I189" s="5"/>
      <c r="J189" s="5"/>
      <c r="K189" s="5"/>
      <c r="L189" s="5"/>
      <c r="M189" s="5"/>
      <c r="N189" s="5"/>
      <c r="O189" s="5"/>
      <c r="P189" s="5"/>
    </row>
    <row r="190" spans="1:16" x14ac:dyDescent="0.3">
      <c r="A190" s="5"/>
      <c r="B190" s="5"/>
      <c r="C190" s="5"/>
      <c r="D190" s="5"/>
      <c r="E190" s="5"/>
      <c r="F190" s="5"/>
      <c r="G190" s="5"/>
      <c r="H190" s="5"/>
      <c r="I190" s="5"/>
      <c r="J190" s="5"/>
      <c r="K190" s="5"/>
      <c r="L190" s="5"/>
      <c r="M190" s="5"/>
      <c r="N190" s="5"/>
      <c r="O190" s="5"/>
      <c r="P190" s="5"/>
    </row>
    <row r="191" spans="1:16" x14ac:dyDescent="0.3">
      <c r="A191" s="5"/>
      <c r="B191" s="5"/>
      <c r="C191" s="5"/>
      <c r="D191" s="5"/>
      <c r="E191" s="5"/>
      <c r="F191" s="5"/>
      <c r="G191" s="5"/>
      <c r="H191" s="5"/>
      <c r="I191" s="5"/>
      <c r="J191" s="5"/>
      <c r="K191" s="5"/>
      <c r="L191" s="5"/>
      <c r="M191" s="5"/>
      <c r="N191" s="5"/>
      <c r="O191" s="5"/>
      <c r="P191" s="5"/>
    </row>
    <row r="192" spans="1:16" x14ac:dyDescent="0.3">
      <c r="A192" s="5"/>
      <c r="B192" s="5"/>
      <c r="C192" s="5"/>
      <c r="D192" s="5"/>
      <c r="E192" s="5"/>
      <c r="F192" s="5"/>
      <c r="G192" s="5"/>
      <c r="H192" s="5"/>
      <c r="I192" s="5"/>
      <c r="J192" s="5"/>
      <c r="K192" s="5"/>
      <c r="L192" s="5"/>
      <c r="M192" s="5"/>
      <c r="N192" s="5"/>
      <c r="O192" s="5"/>
      <c r="P192" s="5"/>
    </row>
    <row r="193" spans="1:16" x14ac:dyDescent="0.3">
      <c r="A193" s="5"/>
      <c r="B193" s="5"/>
      <c r="C193" s="5"/>
      <c r="D193" s="5"/>
      <c r="E193" s="5"/>
      <c r="F193" s="5"/>
      <c r="G193" s="5"/>
      <c r="H193" s="5"/>
      <c r="I193" s="5"/>
      <c r="J193" s="5"/>
      <c r="K193" s="5"/>
      <c r="L193" s="5"/>
      <c r="M193" s="5"/>
      <c r="N193" s="5"/>
      <c r="O193" s="5"/>
      <c r="P193" s="5"/>
    </row>
    <row r="194" spans="1:16" x14ac:dyDescent="0.3">
      <c r="A194" s="5"/>
      <c r="B194" s="5"/>
      <c r="C194" s="5"/>
      <c r="D194" s="5"/>
      <c r="E194" s="5"/>
      <c r="F194" s="5"/>
      <c r="G194" s="5"/>
      <c r="H194" s="5"/>
      <c r="I194" s="5"/>
      <c r="J194" s="5"/>
      <c r="K194" s="5"/>
      <c r="L194" s="5"/>
      <c r="M194" s="5"/>
      <c r="N194" s="5"/>
      <c r="O194" s="5"/>
      <c r="P194" s="5"/>
    </row>
    <row r="195" spans="1:16" x14ac:dyDescent="0.3">
      <c r="A195" s="5"/>
      <c r="B195" s="5"/>
      <c r="C195" s="5"/>
      <c r="D195" s="5"/>
      <c r="E195" s="5"/>
      <c r="F195" s="5"/>
      <c r="G195" s="5"/>
      <c r="H195" s="5"/>
      <c r="I195" s="5"/>
      <c r="J195" s="5"/>
      <c r="K195" s="5"/>
      <c r="L195" s="5"/>
      <c r="M195" s="5"/>
      <c r="N195" s="5"/>
      <c r="O195" s="5"/>
      <c r="P195" s="5"/>
    </row>
    <row r="196" spans="1:16" x14ac:dyDescent="0.3">
      <c r="A196" s="5"/>
      <c r="B196" s="5"/>
      <c r="C196" s="5"/>
      <c r="D196" s="5"/>
      <c r="E196" s="5"/>
      <c r="F196" s="5"/>
      <c r="G196" s="5"/>
      <c r="H196" s="5"/>
      <c r="I196" s="5"/>
      <c r="J196" s="5"/>
      <c r="K196" s="5"/>
      <c r="L196" s="5"/>
      <c r="M196" s="5"/>
      <c r="N196" s="5"/>
      <c r="O196" s="5"/>
      <c r="P196" s="5"/>
    </row>
    <row r="197" spans="1:16" x14ac:dyDescent="0.3">
      <c r="A197" s="5"/>
      <c r="B197" s="5"/>
      <c r="C197" s="5"/>
      <c r="D197" s="5"/>
      <c r="E197" s="5"/>
      <c r="F197" s="5"/>
      <c r="G197" s="5"/>
      <c r="H197" s="5"/>
      <c r="I197" s="5"/>
      <c r="J197" s="5"/>
      <c r="K197" s="5"/>
      <c r="L197" s="5"/>
      <c r="M197" s="5"/>
      <c r="N197" s="5"/>
      <c r="O197" s="5"/>
      <c r="P197" s="5"/>
    </row>
    <row r="198" spans="1:16" x14ac:dyDescent="0.3">
      <c r="A198" s="5"/>
      <c r="B198" s="5"/>
      <c r="C198" s="5"/>
      <c r="D198" s="5"/>
      <c r="E198" s="5"/>
      <c r="F198" s="5"/>
      <c r="G198" s="5"/>
      <c r="H198" s="5"/>
      <c r="I198" s="5"/>
      <c r="J198" s="5"/>
      <c r="K198" s="5"/>
      <c r="L198" s="5"/>
      <c r="M198" s="5"/>
      <c r="N198" s="5"/>
      <c r="O198" s="5"/>
      <c r="P198" s="5"/>
    </row>
    <row r="199" spans="1:16" x14ac:dyDescent="0.3">
      <c r="A199" s="5"/>
      <c r="B199" s="5"/>
      <c r="C199" s="5"/>
      <c r="D199" s="5"/>
      <c r="E199" s="5"/>
      <c r="F199" s="5"/>
      <c r="G199" s="5"/>
      <c r="H199" s="5"/>
      <c r="I199" s="5"/>
      <c r="J199" s="5"/>
      <c r="K199" s="5"/>
      <c r="L199" s="5"/>
      <c r="M199" s="5"/>
      <c r="N199" s="5"/>
      <c r="O199" s="5"/>
      <c r="P199" s="5"/>
    </row>
    <row r="200" spans="1:16" x14ac:dyDescent="0.3">
      <c r="A200" s="5"/>
      <c r="B200" s="5"/>
      <c r="C200" s="5"/>
      <c r="D200" s="5"/>
      <c r="E200" s="5"/>
      <c r="F200" s="5"/>
      <c r="G200" s="5"/>
      <c r="H200" s="5"/>
      <c r="I200" s="5"/>
      <c r="J200" s="5"/>
      <c r="K200" s="5"/>
      <c r="L200" s="5"/>
      <c r="M200" s="5"/>
      <c r="N200" s="5"/>
      <c r="O200" s="5"/>
      <c r="P200" s="5"/>
    </row>
    <row r="201" spans="1:16" x14ac:dyDescent="0.3">
      <c r="A201" s="5"/>
      <c r="B201" s="5"/>
      <c r="C201" s="5"/>
      <c r="D201" s="5"/>
      <c r="E201" s="5"/>
      <c r="F201" s="5"/>
      <c r="G201" s="5"/>
      <c r="H201" s="5"/>
      <c r="I201" s="5"/>
      <c r="J201" s="5"/>
      <c r="K201" s="5"/>
      <c r="L201" s="5"/>
      <c r="M201" s="5"/>
      <c r="N201" s="5"/>
      <c r="O201" s="5"/>
      <c r="P201" s="5"/>
    </row>
    <row r="202" spans="1:16" x14ac:dyDescent="0.3">
      <c r="A202" s="5"/>
      <c r="B202" s="5"/>
      <c r="C202" s="5"/>
      <c r="D202" s="5"/>
      <c r="E202" s="5"/>
      <c r="F202" s="5"/>
      <c r="G202" s="5"/>
      <c r="H202" s="5"/>
      <c r="I202" s="5"/>
      <c r="J202" s="5"/>
      <c r="K202" s="5"/>
      <c r="L202" s="5"/>
      <c r="M202" s="5"/>
      <c r="N202" s="5"/>
      <c r="O202" s="5"/>
      <c r="P202" s="5"/>
    </row>
    <row r="203" spans="1:16" x14ac:dyDescent="0.3">
      <c r="A203" s="5"/>
      <c r="B203" s="5"/>
      <c r="C203" s="5"/>
      <c r="D203" s="5"/>
      <c r="E203" s="5"/>
      <c r="F203" s="5"/>
      <c r="G203" s="5"/>
      <c r="H203" s="5"/>
      <c r="I203" s="5"/>
      <c r="J203" s="5"/>
      <c r="K203" s="5"/>
      <c r="L203" s="5"/>
      <c r="M203" s="5"/>
      <c r="N203" s="5"/>
      <c r="O203" s="5"/>
      <c r="P203" s="5"/>
    </row>
    <row r="204" spans="1:16" x14ac:dyDescent="0.3">
      <c r="A204" s="5"/>
      <c r="B204" s="5"/>
      <c r="C204" s="5"/>
      <c r="D204" s="5"/>
      <c r="E204" s="5"/>
      <c r="F204" s="5"/>
      <c r="G204" s="5"/>
      <c r="H204" s="5"/>
      <c r="I204" s="5"/>
      <c r="J204" s="5"/>
      <c r="K204" s="5"/>
      <c r="L204" s="5"/>
      <c r="M204" s="5"/>
      <c r="N204" s="5"/>
      <c r="O204" s="5"/>
      <c r="P204" s="5"/>
    </row>
    <row r="205" spans="1:16" x14ac:dyDescent="0.3">
      <c r="A205" s="5"/>
      <c r="B205" s="5"/>
      <c r="C205" s="5"/>
      <c r="D205" s="5"/>
      <c r="E205" s="5"/>
      <c r="F205" s="5"/>
      <c r="G205" s="5"/>
      <c r="H205" s="5"/>
      <c r="I205" s="5"/>
      <c r="J205" s="5"/>
      <c r="K205" s="5"/>
      <c r="L205" s="5"/>
      <c r="M205" s="5"/>
      <c r="N205" s="5"/>
      <c r="O205" s="5"/>
      <c r="P205" s="5"/>
    </row>
    <row r="206" spans="1:16" x14ac:dyDescent="0.3">
      <c r="A206" s="5"/>
      <c r="B206" s="5"/>
      <c r="C206" s="5"/>
      <c r="D206" s="5"/>
      <c r="E206" s="5"/>
      <c r="F206" s="5"/>
      <c r="G206" s="5"/>
      <c r="H206" s="5"/>
      <c r="I206" s="5"/>
      <c r="J206" s="5"/>
      <c r="K206" s="5"/>
      <c r="L206" s="5"/>
      <c r="M206" s="5"/>
      <c r="N206" s="5"/>
      <c r="O206" s="5"/>
      <c r="P206" s="5"/>
    </row>
    <row r="207" spans="1:16" x14ac:dyDescent="0.3">
      <c r="A207" s="5"/>
      <c r="B207" s="5"/>
      <c r="C207" s="5"/>
      <c r="D207" s="5"/>
      <c r="E207" s="5"/>
      <c r="F207" s="5"/>
      <c r="G207" s="5"/>
      <c r="H207" s="5"/>
      <c r="I207" s="5"/>
      <c r="J207" s="5"/>
      <c r="K207" s="5"/>
      <c r="L207" s="5"/>
      <c r="M207" s="5"/>
      <c r="N207" s="5"/>
      <c r="O207" s="5"/>
      <c r="P207" s="5"/>
    </row>
    <row r="208" spans="1:16" x14ac:dyDescent="0.3">
      <c r="A208" s="5"/>
      <c r="B208" s="5"/>
      <c r="C208" s="5"/>
      <c r="D208" s="5"/>
      <c r="E208" s="5"/>
      <c r="F208" s="5"/>
      <c r="G208" s="5"/>
      <c r="H208" s="5"/>
      <c r="I208" s="5"/>
      <c r="J208" s="5"/>
      <c r="K208" s="5"/>
      <c r="L208" s="5"/>
      <c r="M208" s="5"/>
      <c r="N208" s="5"/>
      <c r="O208" s="5"/>
      <c r="P208" s="5"/>
    </row>
    <row r="209" spans="1:16" x14ac:dyDescent="0.3">
      <c r="A209" s="5"/>
      <c r="B209" s="5"/>
      <c r="C209" s="5"/>
      <c r="D209" s="5"/>
      <c r="E209" s="5"/>
      <c r="F209" s="5"/>
      <c r="G209" s="5"/>
      <c r="H209" s="5"/>
      <c r="I209" s="5"/>
      <c r="J209" s="5"/>
      <c r="K209" s="5"/>
      <c r="L209" s="5"/>
      <c r="M209" s="5"/>
      <c r="N209" s="5"/>
      <c r="O209" s="5"/>
      <c r="P209" s="5"/>
    </row>
    <row r="210" spans="1:16" x14ac:dyDescent="0.3">
      <c r="A210" s="5"/>
      <c r="B210" s="5"/>
      <c r="C210" s="5"/>
      <c r="D210" s="5"/>
      <c r="E210" s="5"/>
      <c r="F210" s="5"/>
      <c r="G210" s="5"/>
      <c r="H210" s="5"/>
      <c r="I210" s="5"/>
      <c r="J210" s="5"/>
      <c r="K210" s="5"/>
      <c r="L210" s="5"/>
      <c r="M210" s="5"/>
      <c r="N210" s="5"/>
      <c r="O210" s="5"/>
      <c r="P210" s="5"/>
    </row>
    <row r="211" spans="1:16" x14ac:dyDescent="0.3">
      <c r="A211" s="5"/>
      <c r="B211" s="5"/>
      <c r="C211" s="5"/>
      <c r="D211" s="5"/>
      <c r="E211" s="5"/>
      <c r="F211" s="5"/>
      <c r="G211" s="5"/>
      <c r="H211" s="5"/>
      <c r="I211" s="5"/>
      <c r="J211" s="5"/>
      <c r="K211" s="5"/>
      <c r="L211" s="5"/>
      <c r="M211" s="5"/>
      <c r="N211" s="5"/>
      <c r="O211" s="5"/>
      <c r="P211" s="5"/>
    </row>
    <row r="212" spans="1:16" x14ac:dyDescent="0.3">
      <c r="A212" s="5"/>
      <c r="B212" s="5"/>
      <c r="C212" s="5"/>
      <c r="D212" s="5"/>
      <c r="E212" s="5"/>
      <c r="F212" s="5"/>
      <c r="G212" s="5"/>
      <c r="H212" s="5"/>
      <c r="I212" s="5"/>
      <c r="J212" s="5"/>
      <c r="K212" s="5"/>
      <c r="L212" s="5"/>
      <c r="M212" s="5"/>
      <c r="N212" s="5"/>
      <c r="O212" s="5"/>
      <c r="P212" s="5"/>
    </row>
    <row r="213" spans="1:16" x14ac:dyDescent="0.3">
      <c r="A213" s="5"/>
      <c r="B213" s="5"/>
      <c r="C213" s="5"/>
      <c r="D213" s="5"/>
      <c r="E213" s="5"/>
      <c r="F213" s="5"/>
      <c r="G213" s="5"/>
      <c r="H213" s="5"/>
      <c r="I213" s="5"/>
      <c r="J213" s="5"/>
      <c r="K213" s="5"/>
      <c r="L213" s="5"/>
      <c r="M213" s="5"/>
      <c r="N213" s="5"/>
      <c r="O213" s="5"/>
      <c r="P213" s="5"/>
    </row>
    <row r="214" spans="1:16" x14ac:dyDescent="0.3">
      <c r="A214" s="5"/>
      <c r="B214" s="5"/>
      <c r="C214" s="5"/>
      <c r="D214" s="5"/>
      <c r="E214" s="5"/>
      <c r="F214" s="5"/>
      <c r="G214" s="5"/>
      <c r="H214" s="5"/>
      <c r="I214" s="5"/>
      <c r="J214" s="5"/>
      <c r="K214" s="5"/>
      <c r="L214" s="5"/>
      <c r="M214" s="5"/>
      <c r="N214" s="5"/>
      <c r="O214" s="5"/>
      <c r="P214" s="5"/>
    </row>
    <row r="215" spans="1:16" x14ac:dyDescent="0.3">
      <c r="A215" s="5"/>
      <c r="B215" s="5"/>
      <c r="C215" s="5"/>
      <c r="D215" s="5"/>
      <c r="E215" s="5"/>
      <c r="F215" s="5"/>
      <c r="G215" s="5"/>
      <c r="H215" s="5"/>
      <c r="I215" s="5"/>
      <c r="J215" s="5"/>
      <c r="K215" s="5"/>
      <c r="L215" s="5"/>
      <c r="M215" s="5"/>
      <c r="N215" s="5"/>
      <c r="O215" s="5"/>
      <c r="P215" s="5"/>
    </row>
    <row r="216" spans="1:16" x14ac:dyDescent="0.3">
      <c r="A216" s="5"/>
      <c r="B216" s="5"/>
      <c r="C216" s="5"/>
      <c r="D216" s="5"/>
      <c r="E216" s="5"/>
      <c r="F216" s="5"/>
      <c r="G216" s="5"/>
      <c r="H216" s="5"/>
      <c r="I216" s="5"/>
      <c r="J216" s="5"/>
      <c r="K216" s="5"/>
      <c r="L216" s="5"/>
      <c r="M216" s="5"/>
      <c r="N216" s="5"/>
      <c r="O216" s="5"/>
      <c r="P216" s="5"/>
    </row>
    <row r="217" spans="1:16" x14ac:dyDescent="0.3">
      <c r="A217" s="5"/>
      <c r="B217" s="5"/>
      <c r="C217" s="5"/>
      <c r="D217" s="5"/>
      <c r="E217" s="5"/>
      <c r="F217" s="5"/>
      <c r="G217" s="5"/>
      <c r="H217" s="5"/>
      <c r="I217" s="5"/>
      <c r="J217" s="5"/>
      <c r="K217" s="5"/>
      <c r="L217" s="5"/>
      <c r="M217" s="5"/>
      <c r="N217" s="5"/>
      <c r="O217" s="5"/>
      <c r="P217" s="5"/>
    </row>
    <row r="218" spans="1:16" x14ac:dyDescent="0.3">
      <c r="A218" s="5"/>
      <c r="B218" s="5"/>
      <c r="C218" s="5"/>
      <c r="D218" s="5"/>
      <c r="E218" s="5"/>
      <c r="F218" s="5"/>
      <c r="G218" s="5"/>
      <c r="H218" s="5"/>
      <c r="I218" s="5"/>
      <c r="J218" s="5"/>
      <c r="K218" s="5"/>
      <c r="L218" s="5"/>
      <c r="M218" s="5"/>
      <c r="N218" s="5"/>
      <c r="O218" s="5"/>
      <c r="P218" s="5"/>
    </row>
    <row r="219" spans="1:16" x14ac:dyDescent="0.3">
      <c r="A219" s="5"/>
      <c r="B219" s="5"/>
      <c r="C219" s="5"/>
      <c r="D219" s="5"/>
      <c r="E219" s="5"/>
      <c r="F219" s="5"/>
      <c r="G219" s="5"/>
      <c r="H219" s="5"/>
      <c r="I219" s="5"/>
      <c r="J219" s="5"/>
      <c r="K219" s="5"/>
      <c r="L219" s="5"/>
      <c r="M219" s="5"/>
      <c r="N219" s="5"/>
      <c r="O219" s="5"/>
      <c r="P219" s="5"/>
    </row>
    <row r="220" spans="1:16" x14ac:dyDescent="0.3">
      <c r="A220" s="5"/>
      <c r="B220" s="5"/>
      <c r="C220" s="5"/>
      <c r="D220" s="5"/>
      <c r="E220" s="5"/>
      <c r="F220" s="5"/>
      <c r="G220" s="5"/>
      <c r="H220" s="5"/>
      <c r="I220" s="5"/>
      <c r="J220" s="5"/>
      <c r="K220" s="5"/>
      <c r="L220" s="5"/>
      <c r="M220" s="5"/>
      <c r="N220" s="5"/>
      <c r="O220" s="5"/>
      <c r="P220" s="5"/>
    </row>
    <row r="221" spans="1:16" x14ac:dyDescent="0.3">
      <c r="A221" s="5"/>
      <c r="B221" s="5"/>
      <c r="C221" s="5"/>
      <c r="D221" s="5"/>
      <c r="E221" s="5"/>
      <c r="F221" s="5"/>
      <c r="G221" s="5"/>
      <c r="H221" s="5"/>
      <c r="I221" s="5"/>
      <c r="J221" s="5"/>
      <c r="K221" s="5"/>
      <c r="L221" s="5"/>
      <c r="M221" s="5"/>
      <c r="N221" s="5"/>
      <c r="O221" s="5"/>
      <c r="P221" s="5"/>
    </row>
    <row r="222" spans="1:16" x14ac:dyDescent="0.3">
      <c r="A222" s="5"/>
      <c r="B222" s="5"/>
      <c r="C222" s="5"/>
      <c r="D222" s="5"/>
      <c r="E222" s="5"/>
      <c r="F222" s="5"/>
      <c r="G222" s="5"/>
      <c r="H222" s="5"/>
      <c r="I222" s="5"/>
      <c r="J222" s="5"/>
      <c r="K222" s="5"/>
      <c r="L222" s="5"/>
      <c r="M222" s="5"/>
      <c r="N222" s="5"/>
      <c r="O222" s="5"/>
      <c r="P222" s="5"/>
    </row>
    <row r="223" spans="1:16" x14ac:dyDescent="0.3">
      <c r="A223" s="5"/>
      <c r="B223" s="5"/>
      <c r="C223" s="5"/>
      <c r="D223" s="5"/>
      <c r="E223" s="5"/>
      <c r="F223" s="5"/>
      <c r="G223" s="5"/>
      <c r="H223" s="5"/>
      <c r="I223" s="5"/>
      <c r="J223" s="5"/>
      <c r="K223" s="5"/>
      <c r="L223" s="5"/>
      <c r="M223" s="5"/>
      <c r="N223" s="5"/>
      <c r="O223" s="5"/>
      <c r="P223" s="5"/>
    </row>
    <row r="224" spans="1:16" x14ac:dyDescent="0.3">
      <c r="A224" s="5"/>
      <c r="B224" s="5"/>
      <c r="C224" s="5"/>
      <c r="D224" s="5"/>
      <c r="E224" s="5"/>
      <c r="F224" s="5"/>
      <c r="G224" s="5"/>
      <c r="H224" s="5"/>
      <c r="I224" s="5"/>
      <c r="J224" s="5"/>
      <c r="K224" s="5"/>
      <c r="L224" s="5"/>
      <c r="M224" s="5"/>
      <c r="N224" s="5"/>
      <c r="O224" s="5"/>
      <c r="P224" s="5"/>
    </row>
    <row r="225" spans="1:16" x14ac:dyDescent="0.3">
      <c r="A225" s="5"/>
      <c r="B225" s="5"/>
      <c r="C225" s="5"/>
      <c r="D225" s="5"/>
      <c r="E225" s="5"/>
      <c r="F225" s="5"/>
      <c r="G225" s="5"/>
      <c r="H225" s="5"/>
      <c r="I225" s="5"/>
      <c r="J225" s="5"/>
      <c r="K225" s="5"/>
      <c r="L225" s="5"/>
      <c r="M225" s="5"/>
      <c r="N225" s="5"/>
      <c r="O225" s="5"/>
      <c r="P225" s="5"/>
    </row>
    <row r="226" spans="1:16" x14ac:dyDescent="0.3">
      <c r="A226" s="5"/>
      <c r="B226" s="5"/>
      <c r="C226" s="5"/>
      <c r="D226" s="5"/>
      <c r="E226" s="5"/>
      <c r="F226" s="5"/>
      <c r="G226" s="5"/>
      <c r="H226" s="5"/>
      <c r="I226" s="5"/>
      <c r="J226" s="5"/>
      <c r="K226" s="5"/>
      <c r="L226" s="5"/>
      <c r="M226" s="5"/>
      <c r="N226" s="5"/>
      <c r="O226" s="5"/>
      <c r="P226" s="5"/>
    </row>
    <row r="227" spans="1:16" x14ac:dyDescent="0.3">
      <c r="A227" s="5"/>
      <c r="B227" s="5"/>
      <c r="C227" s="5"/>
      <c r="D227" s="5"/>
      <c r="E227" s="5"/>
      <c r="F227" s="5"/>
      <c r="G227" s="5"/>
      <c r="H227" s="5"/>
      <c r="I227" s="5"/>
      <c r="J227" s="5"/>
      <c r="K227" s="5"/>
      <c r="L227" s="5"/>
      <c r="M227" s="5"/>
      <c r="N227" s="5"/>
      <c r="O227" s="5"/>
      <c r="P227" s="5"/>
    </row>
    <row r="228" spans="1:16" x14ac:dyDescent="0.3">
      <c r="A228" s="5"/>
      <c r="B228" s="5"/>
      <c r="C228" s="5"/>
      <c r="D228" s="5"/>
      <c r="E228" s="5"/>
      <c r="F228" s="5"/>
      <c r="G228" s="5"/>
      <c r="H228" s="5"/>
      <c r="I228" s="5"/>
      <c r="J228" s="5"/>
      <c r="K228" s="5"/>
      <c r="L228" s="5"/>
      <c r="M228" s="5"/>
      <c r="N228" s="5"/>
      <c r="O228" s="5"/>
      <c r="P228" s="5"/>
    </row>
    <row r="229" spans="1:16" x14ac:dyDescent="0.3">
      <c r="A229" s="5"/>
      <c r="B229" s="5"/>
      <c r="C229" s="5"/>
      <c r="D229" s="5"/>
      <c r="E229" s="5"/>
      <c r="F229" s="5"/>
      <c r="G229" s="5"/>
      <c r="H229" s="5"/>
      <c r="I229" s="5"/>
      <c r="J229" s="5"/>
      <c r="K229" s="5"/>
      <c r="L229" s="5"/>
      <c r="M229" s="5"/>
      <c r="N229" s="5"/>
      <c r="O229" s="5"/>
      <c r="P229" s="5"/>
    </row>
    <row r="230" spans="1:16" x14ac:dyDescent="0.3">
      <c r="A230" s="5"/>
      <c r="B230" s="5"/>
      <c r="C230" s="5"/>
      <c r="D230" s="5"/>
      <c r="E230" s="5"/>
      <c r="F230" s="5"/>
      <c r="G230" s="5"/>
      <c r="H230" s="5"/>
      <c r="I230" s="5"/>
      <c r="J230" s="5"/>
      <c r="K230" s="5"/>
      <c r="L230" s="5"/>
      <c r="M230" s="5"/>
      <c r="N230" s="5"/>
      <c r="O230" s="5"/>
      <c r="P230" s="5"/>
    </row>
    <row r="231" spans="1:16" x14ac:dyDescent="0.3">
      <c r="A231" s="5"/>
      <c r="B231" s="5"/>
      <c r="C231" s="5"/>
      <c r="D231" s="5"/>
      <c r="E231" s="5"/>
      <c r="F231" s="5"/>
      <c r="G231" s="5"/>
      <c r="H231" s="5"/>
      <c r="I231" s="5"/>
      <c r="J231" s="5"/>
      <c r="K231" s="5"/>
      <c r="L231" s="5"/>
      <c r="M231" s="5"/>
      <c r="N231" s="5"/>
      <c r="O231" s="5"/>
      <c r="P231" s="5"/>
    </row>
    <row r="232" spans="1:16" x14ac:dyDescent="0.3">
      <c r="A232" s="5"/>
      <c r="B232" s="5"/>
      <c r="C232" s="5"/>
      <c r="D232" s="5"/>
      <c r="E232" s="5"/>
      <c r="F232" s="5"/>
      <c r="G232" s="5"/>
      <c r="H232" s="5"/>
      <c r="I232" s="5"/>
      <c r="J232" s="5"/>
      <c r="K232" s="5"/>
      <c r="L232" s="5"/>
      <c r="M232" s="5"/>
      <c r="N232" s="5"/>
      <c r="O232" s="5"/>
      <c r="P232" s="5"/>
    </row>
    <row r="233" spans="1:16" x14ac:dyDescent="0.3">
      <c r="A233" s="5"/>
      <c r="B233" s="5"/>
      <c r="C233" s="5"/>
      <c r="D233" s="5"/>
      <c r="E233" s="5"/>
      <c r="F233" s="5"/>
      <c r="G233" s="5"/>
      <c r="H233" s="5"/>
      <c r="I233" s="5"/>
      <c r="J233" s="5"/>
      <c r="K233" s="5"/>
      <c r="L233" s="5"/>
      <c r="M233" s="5"/>
      <c r="N233" s="5"/>
      <c r="O233" s="5"/>
      <c r="P233" s="5"/>
    </row>
    <row r="234" spans="1:16" x14ac:dyDescent="0.3">
      <c r="A234" s="5"/>
      <c r="B234" s="5"/>
      <c r="C234" s="5"/>
      <c r="D234" s="5"/>
      <c r="E234" s="5"/>
      <c r="F234" s="5"/>
      <c r="G234" s="5"/>
      <c r="H234" s="5"/>
      <c r="I234" s="5"/>
      <c r="J234" s="5"/>
      <c r="K234" s="5"/>
      <c r="L234" s="5"/>
      <c r="M234" s="5"/>
      <c r="N234" s="5"/>
      <c r="O234" s="5"/>
      <c r="P234" s="5"/>
    </row>
    <row r="235" spans="1:16" x14ac:dyDescent="0.3">
      <c r="A235" s="5"/>
      <c r="B235" s="5"/>
      <c r="C235" s="5"/>
      <c r="D235" s="5"/>
      <c r="E235" s="5"/>
      <c r="F235" s="5"/>
      <c r="G235" s="5"/>
      <c r="H235" s="5"/>
      <c r="I235" s="5"/>
      <c r="J235" s="5"/>
      <c r="K235" s="5"/>
      <c r="L235" s="5"/>
      <c r="M235" s="5"/>
      <c r="N235" s="5"/>
      <c r="O235" s="5"/>
      <c r="P235" s="5"/>
    </row>
    <row r="236" spans="1:16" x14ac:dyDescent="0.3">
      <c r="A236" s="5"/>
      <c r="B236" s="5"/>
      <c r="C236" s="5"/>
      <c r="D236" s="5"/>
      <c r="E236" s="5"/>
      <c r="F236" s="5"/>
      <c r="G236" s="5"/>
      <c r="H236" s="5"/>
      <c r="I236" s="5"/>
      <c r="J236" s="5"/>
      <c r="K236" s="5"/>
      <c r="L236" s="5"/>
      <c r="M236" s="5"/>
      <c r="N236" s="5"/>
      <c r="O236" s="5"/>
      <c r="P236" s="5"/>
    </row>
    <row r="237" spans="1:16" x14ac:dyDescent="0.3">
      <c r="A237" s="5"/>
      <c r="B237" s="5"/>
      <c r="C237" s="5"/>
      <c r="D237" s="5"/>
      <c r="E237" s="5"/>
      <c r="F237" s="5"/>
      <c r="G237" s="5"/>
      <c r="H237" s="5"/>
      <c r="I237" s="5"/>
      <c r="J237" s="5"/>
      <c r="K237" s="5"/>
      <c r="L237" s="5"/>
      <c r="M237" s="5"/>
      <c r="N237" s="5"/>
      <c r="O237" s="5"/>
      <c r="P237" s="5"/>
    </row>
    <row r="238" spans="1:16" x14ac:dyDescent="0.3">
      <c r="A238" s="5"/>
      <c r="B238" s="5"/>
      <c r="C238" s="5"/>
      <c r="D238" s="5"/>
      <c r="E238" s="5"/>
      <c r="F238" s="5"/>
      <c r="G238" s="5"/>
      <c r="H238" s="5"/>
      <c r="I238" s="5"/>
      <c r="J238" s="5"/>
      <c r="K238" s="5"/>
      <c r="L238" s="5"/>
      <c r="M238" s="5"/>
      <c r="N238" s="5"/>
      <c r="O238" s="5"/>
      <c r="P238" s="5"/>
    </row>
    <row r="239" spans="1:16" x14ac:dyDescent="0.3">
      <c r="A239" s="5"/>
      <c r="B239" s="5"/>
      <c r="C239" s="5"/>
      <c r="D239" s="5"/>
      <c r="E239" s="5"/>
      <c r="F239" s="5"/>
      <c r="G239" s="5"/>
      <c r="H239" s="5"/>
      <c r="I239" s="5"/>
      <c r="J239" s="5"/>
      <c r="K239" s="5"/>
      <c r="L239" s="5"/>
      <c r="M239" s="5"/>
      <c r="N239" s="5"/>
      <c r="O239" s="5"/>
      <c r="P239" s="5"/>
    </row>
    <row r="240" spans="1:16" x14ac:dyDescent="0.3">
      <c r="A240" s="5"/>
      <c r="B240" s="5"/>
      <c r="C240" s="5"/>
      <c r="D240" s="5"/>
      <c r="E240" s="5"/>
      <c r="F240" s="5"/>
      <c r="G240" s="5"/>
      <c r="H240" s="5"/>
      <c r="I240" s="5"/>
      <c r="J240" s="5"/>
      <c r="K240" s="5"/>
      <c r="L240" s="5"/>
      <c r="M240" s="5"/>
      <c r="N240" s="5"/>
      <c r="O240" s="5"/>
      <c r="P240" s="5"/>
    </row>
    <row r="241" spans="1:16" x14ac:dyDescent="0.3">
      <c r="A241" s="5"/>
      <c r="B241" s="5"/>
      <c r="C241" s="5"/>
      <c r="D241" s="5"/>
      <c r="E241" s="5"/>
      <c r="F241" s="5"/>
      <c r="G241" s="5"/>
      <c r="H241" s="5"/>
      <c r="I241" s="5"/>
      <c r="J241" s="5"/>
      <c r="K241" s="5"/>
      <c r="L241" s="5"/>
      <c r="M241" s="5"/>
      <c r="N241" s="5"/>
      <c r="O241" s="5"/>
      <c r="P241" s="5"/>
    </row>
    <row r="242" spans="1:16" x14ac:dyDescent="0.3">
      <c r="A242" s="5"/>
      <c r="B242" s="5"/>
      <c r="C242" s="5"/>
      <c r="D242" s="5"/>
      <c r="E242" s="5"/>
      <c r="F242" s="5"/>
      <c r="G242" s="5"/>
      <c r="H242" s="5"/>
      <c r="I242" s="5"/>
      <c r="J242" s="5"/>
      <c r="K242" s="5"/>
      <c r="L242" s="5"/>
      <c r="M242" s="5"/>
      <c r="N242" s="5"/>
      <c r="O242" s="5"/>
      <c r="P242" s="5"/>
    </row>
    <row r="243" spans="1:16" x14ac:dyDescent="0.3">
      <c r="A243" s="5"/>
      <c r="B243" s="5"/>
      <c r="C243" s="5"/>
      <c r="D243" s="5"/>
      <c r="E243" s="5"/>
      <c r="F243" s="5"/>
      <c r="G243" s="5"/>
      <c r="H243" s="5"/>
      <c r="I243" s="5"/>
      <c r="J243" s="5"/>
      <c r="K243" s="5"/>
      <c r="L243" s="5"/>
      <c r="M243" s="5"/>
      <c r="N243" s="5"/>
      <c r="O243" s="5"/>
      <c r="P243" s="5"/>
    </row>
    <row r="244" spans="1:16" x14ac:dyDescent="0.3">
      <c r="A244" s="5"/>
      <c r="B244" s="5"/>
      <c r="C244" s="5"/>
      <c r="D244" s="5"/>
      <c r="E244" s="5"/>
      <c r="F244" s="5"/>
      <c r="G244" s="5"/>
      <c r="H244" s="5"/>
      <c r="I244" s="5"/>
      <c r="J244" s="5"/>
      <c r="K244" s="5"/>
      <c r="L244" s="5"/>
      <c r="M244" s="5"/>
      <c r="N244" s="5"/>
      <c r="O244" s="5"/>
      <c r="P244" s="5"/>
    </row>
    <row r="245" spans="1:16" x14ac:dyDescent="0.3">
      <c r="A245" s="5"/>
      <c r="B245" s="5"/>
      <c r="C245" s="5"/>
      <c r="D245" s="5"/>
      <c r="E245" s="5"/>
      <c r="F245" s="5"/>
      <c r="G245" s="5"/>
      <c r="H245" s="5"/>
      <c r="I245" s="5"/>
      <c r="J245" s="5"/>
      <c r="K245" s="5"/>
      <c r="L245" s="5"/>
      <c r="M245" s="5"/>
      <c r="N245" s="5"/>
      <c r="O245" s="5"/>
      <c r="P245" s="5"/>
    </row>
    <row r="246" spans="1:16" x14ac:dyDescent="0.3">
      <c r="A246" s="5"/>
      <c r="B246" s="5"/>
      <c r="C246" s="5"/>
      <c r="D246" s="5"/>
      <c r="E246" s="5"/>
      <c r="F246" s="5"/>
      <c r="G246" s="5"/>
      <c r="H246" s="5"/>
      <c r="I246" s="5"/>
      <c r="J246" s="5"/>
      <c r="K246" s="5"/>
      <c r="L246" s="5"/>
      <c r="M246" s="5"/>
      <c r="N246" s="5"/>
      <c r="O246" s="5"/>
      <c r="P246" s="5"/>
    </row>
    <row r="247" spans="1:16" x14ac:dyDescent="0.3">
      <c r="A247" s="5"/>
      <c r="B247" s="5"/>
      <c r="C247" s="5"/>
      <c r="D247" s="5"/>
      <c r="E247" s="5"/>
      <c r="F247" s="5"/>
      <c r="G247" s="5"/>
      <c r="H247" s="5"/>
      <c r="I247" s="5"/>
      <c r="J247" s="5"/>
      <c r="K247" s="5"/>
      <c r="L247" s="5"/>
      <c r="M247" s="5"/>
      <c r="N247" s="5"/>
      <c r="O247" s="5"/>
      <c r="P247" s="5"/>
    </row>
    <row r="248" spans="1:16" x14ac:dyDescent="0.3">
      <c r="A248" s="5"/>
      <c r="B248" s="5"/>
      <c r="C248" s="5"/>
      <c r="D248" s="5"/>
      <c r="E248" s="5"/>
      <c r="F248" s="5"/>
      <c r="G248" s="5"/>
      <c r="H248" s="5"/>
      <c r="I248" s="5"/>
      <c r="J248" s="5"/>
      <c r="K248" s="5"/>
      <c r="L248" s="5"/>
      <c r="M248" s="5"/>
      <c r="N248" s="5"/>
      <c r="O248" s="5"/>
      <c r="P248" s="5"/>
    </row>
    <row r="249" spans="1:16" x14ac:dyDescent="0.3">
      <c r="A249" s="5"/>
      <c r="B249" s="5"/>
      <c r="C249" s="5"/>
      <c r="D249" s="5"/>
      <c r="E249" s="5"/>
      <c r="F249" s="5"/>
      <c r="G249" s="5"/>
      <c r="H249" s="5"/>
      <c r="I249" s="5"/>
      <c r="J249" s="5"/>
      <c r="K249" s="5"/>
      <c r="L249" s="5"/>
      <c r="M249" s="5"/>
      <c r="N249" s="5"/>
      <c r="O249" s="5"/>
      <c r="P249" s="5"/>
    </row>
    <row r="250" spans="1:16" x14ac:dyDescent="0.3">
      <c r="A250" s="5"/>
      <c r="B250" s="5"/>
      <c r="C250" s="5"/>
      <c r="D250" s="5"/>
      <c r="E250" s="5"/>
      <c r="F250" s="5"/>
      <c r="G250" s="5"/>
      <c r="H250" s="5"/>
      <c r="I250" s="5"/>
      <c r="J250" s="5"/>
      <c r="K250" s="5"/>
      <c r="L250" s="5"/>
      <c r="M250" s="5"/>
      <c r="N250" s="5"/>
      <c r="O250" s="5"/>
      <c r="P250" s="5"/>
    </row>
    <row r="251" spans="1:16" x14ac:dyDescent="0.3">
      <c r="A251" s="5"/>
      <c r="B251" s="5"/>
      <c r="C251" s="5"/>
      <c r="D251" s="5"/>
      <c r="E251" s="5"/>
      <c r="F251" s="5"/>
      <c r="G251" s="5"/>
      <c r="H251" s="5"/>
      <c r="I251" s="5"/>
      <c r="J251" s="5"/>
      <c r="K251" s="5"/>
      <c r="L251" s="5"/>
      <c r="M251" s="5"/>
      <c r="N251" s="5"/>
      <c r="O251" s="5"/>
      <c r="P251" s="5"/>
    </row>
    <row r="252" spans="1:16" x14ac:dyDescent="0.3">
      <c r="A252" s="5"/>
      <c r="B252" s="5"/>
      <c r="C252" s="5"/>
      <c r="D252" s="5"/>
      <c r="E252" s="5"/>
      <c r="F252" s="5"/>
      <c r="G252" s="5"/>
      <c r="H252" s="5"/>
      <c r="I252" s="5"/>
      <c r="J252" s="5"/>
      <c r="K252" s="5"/>
      <c r="L252" s="5"/>
      <c r="M252" s="5"/>
      <c r="N252" s="5"/>
      <c r="O252" s="5"/>
      <c r="P252" s="5"/>
    </row>
    <row r="253" spans="1:16" x14ac:dyDescent="0.3">
      <c r="A253" s="5"/>
      <c r="B253" s="5"/>
      <c r="C253" s="5"/>
      <c r="D253" s="5"/>
      <c r="E253" s="5"/>
      <c r="F253" s="5"/>
      <c r="G253" s="5"/>
      <c r="H253" s="5"/>
      <c r="I253" s="5"/>
      <c r="J253" s="5"/>
      <c r="K253" s="5"/>
      <c r="L253" s="5"/>
      <c r="M253" s="5"/>
      <c r="N253" s="5"/>
      <c r="O253" s="5"/>
      <c r="P253" s="5"/>
    </row>
    <row r="254" spans="1:16" x14ac:dyDescent="0.3">
      <c r="A254" s="5"/>
      <c r="B254" s="5"/>
      <c r="C254" s="5"/>
      <c r="D254" s="5"/>
      <c r="E254" s="5"/>
      <c r="F254" s="5"/>
      <c r="G254" s="5"/>
      <c r="H254" s="5"/>
      <c r="I254" s="5"/>
      <c r="J254" s="5"/>
      <c r="K254" s="5"/>
      <c r="L254" s="5"/>
      <c r="M254" s="5"/>
      <c r="N254" s="5"/>
      <c r="O254" s="5"/>
      <c r="P254" s="5"/>
    </row>
    <row r="255" spans="1:16" x14ac:dyDescent="0.3">
      <c r="A255" s="5"/>
      <c r="B255" s="5"/>
      <c r="C255" s="5"/>
      <c r="D255" s="5"/>
      <c r="E255" s="5"/>
      <c r="F255" s="5"/>
      <c r="G255" s="5"/>
      <c r="H255" s="5"/>
      <c r="I255" s="5"/>
      <c r="J255" s="5"/>
      <c r="K255" s="5"/>
      <c r="L255" s="5"/>
      <c r="M255" s="5"/>
      <c r="N255" s="5"/>
      <c r="O255" s="5"/>
      <c r="P255" s="5"/>
    </row>
    <row r="256" spans="1:16" x14ac:dyDescent="0.3">
      <c r="A256" s="5"/>
      <c r="B256" s="5"/>
      <c r="C256" s="5"/>
      <c r="D256" s="5"/>
      <c r="E256" s="5"/>
      <c r="F256" s="5"/>
      <c r="G256" s="5"/>
      <c r="H256" s="5"/>
      <c r="I256" s="5"/>
      <c r="J256" s="5"/>
      <c r="K256" s="5"/>
      <c r="L256" s="5"/>
      <c r="M256" s="5"/>
      <c r="N256" s="5"/>
      <c r="O256" s="5"/>
      <c r="P256" s="5"/>
    </row>
    <row r="257" spans="1:16" x14ac:dyDescent="0.3">
      <c r="A257" s="5"/>
      <c r="B257" s="5"/>
      <c r="C257" s="5"/>
      <c r="D257" s="5"/>
      <c r="E257" s="5"/>
      <c r="F257" s="5"/>
      <c r="G257" s="5"/>
      <c r="H257" s="5"/>
      <c r="I257" s="5"/>
      <c r="J257" s="5"/>
      <c r="K257" s="5"/>
      <c r="L257" s="5"/>
      <c r="M257" s="5"/>
      <c r="N257" s="5"/>
      <c r="O257" s="5"/>
      <c r="P257" s="5"/>
    </row>
    <row r="258" spans="1:16" x14ac:dyDescent="0.3">
      <c r="A258" s="5"/>
      <c r="B258" s="5"/>
      <c r="C258" s="5"/>
      <c r="D258" s="5"/>
      <c r="E258" s="5"/>
      <c r="F258" s="5"/>
      <c r="G258" s="5"/>
      <c r="H258" s="5"/>
      <c r="I258" s="5"/>
      <c r="J258" s="5"/>
      <c r="K258" s="5"/>
      <c r="L258" s="5"/>
      <c r="M258" s="5"/>
      <c r="N258" s="5"/>
      <c r="O258" s="5"/>
      <c r="P258" s="5"/>
    </row>
    <row r="259" spans="1:16" x14ac:dyDescent="0.3">
      <c r="A259" s="5"/>
      <c r="B259" s="5"/>
      <c r="C259" s="5"/>
      <c r="D259" s="5"/>
      <c r="E259" s="5"/>
      <c r="F259" s="5"/>
      <c r="G259" s="5"/>
      <c r="H259" s="5"/>
      <c r="I259" s="5"/>
      <c r="J259" s="5"/>
      <c r="K259" s="5"/>
      <c r="L259" s="5"/>
      <c r="M259" s="5"/>
      <c r="N259" s="5"/>
      <c r="O259" s="5"/>
      <c r="P259" s="5"/>
    </row>
    <row r="260" spans="1:16" x14ac:dyDescent="0.3">
      <c r="A260" s="5"/>
      <c r="B260" s="5"/>
      <c r="C260" s="5"/>
      <c r="D260" s="5"/>
      <c r="E260" s="5"/>
      <c r="F260" s="5"/>
      <c r="G260" s="5"/>
      <c r="H260" s="5"/>
      <c r="I260" s="5"/>
      <c r="J260" s="5"/>
      <c r="K260" s="5"/>
      <c r="L260" s="5"/>
      <c r="M260" s="5"/>
      <c r="N260" s="5"/>
      <c r="O260" s="5"/>
      <c r="P260" s="5"/>
    </row>
    <row r="261" spans="1:16" x14ac:dyDescent="0.3">
      <c r="A261" s="5"/>
      <c r="B261" s="5"/>
      <c r="C261" s="5"/>
      <c r="D261" s="5"/>
      <c r="E261" s="5"/>
      <c r="F261" s="5"/>
      <c r="G261" s="5"/>
      <c r="H261" s="5"/>
      <c r="I261" s="5"/>
      <c r="J261" s="5"/>
      <c r="K261" s="5"/>
      <c r="L261" s="5"/>
      <c r="M261" s="5"/>
      <c r="N261" s="5"/>
      <c r="O261" s="5"/>
      <c r="P261" s="5"/>
    </row>
    <row r="262" spans="1:16" x14ac:dyDescent="0.3">
      <c r="A262" s="5"/>
      <c r="B262" s="5"/>
      <c r="C262" s="5"/>
      <c r="D262" s="5"/>
      <c r="E262" s="5"/>
      <c r="F262" s="5"/>
      <c r="G262" s="5"/>
      <c r="H262" s="5"/>
      <c r="I262" s="5"/>
      <c r="J262" s="5"/>
      <c r="K262" s="5"/>
      <c r="L262" s="5"/>
      <c r="M262" s="5"/>
      <c r="N262" s="5"/>
      <c r="O262" s="5"/>
      <c r="P262" s="5"/>
    </row>
    <row r="263" spans="1:16" x14ac:dyDescent="0.3">
      <c r="A263" s="5"/>
      <c r="B263" s="5"/>
      <c r="C263" s="5"/>
      <c r="D263" s="5"/>
      <c r="E263" s="5"/>
      <c r="F263" s="5"/>
      <c r="G263" s="5"/>
      <c r="H263" s="5"/>
      <c r="I263" s="5"/>
      <c r="J263" s="5"/>
      <c r="K263" s="5"/>
      <c r="L263" s="5"/>
      <c r="M263" s="5"/>
      <c r="N263" s="5"/>
      <c r="O263" s="5"/>
      <c r="P263" s="5"/>
    </row>
    <row r="264" spans="1:16" x14ac:dyDescent="0.3">
      <c r="A264" s="5"/>
      <c r="B264" s="5"/>
      <c r="C264" s="5"/>
      <c r="D264" s="5"/>
      <c r="E264" s="5"/>
      <c r="F264" s="5"/>
      <c r="G264" s="5"/>
      <c r="H264" s="5"/>
      <c r="I264" s="5"/>
      <c r="J264" s="5"/>
      <c r="K264" s="5"/>
      <c r="L264" s="5"/>
      <c r="M264" s="5"/>
      <c r="N264" s="5"/>
      <c r="O264" s="5"/>
      <c r="P264" s="5"/>
    </row>
    <row r="265" spans="1:16" x14ac:dyDescent="0.3">
      <c r="A265" s="5"/>
      <c r="B265" s="5"/>
      <c r="C265" s="5"/>
      <c r="D265" s="5"/>
      <c r="E265" s="5"/>
      <c r="F265" s="5"/>
      <c r="G265" s="5"/>
      <c r="H265" s="5"/>
      <c r="I265" s="5"/>
      <c r="J265" s="5"/>
      <c r="K265" s="5"/>
      <c r="L265" s="5"/>
      <c r="M265" s="5"/>
      <c r="N265" s="5"/>
      <c r="O265" s="5"/>
      <c r="P265" s="5"/>
    </row>
    <row r="266" spans="1:16" x14ac:dyDescent="0.3">
      <c r="A266" s="5"/>
      <c r="B266" s="5"/>
      <c r="C266" s="5"/>
      <c r="D266" s="5"/>
      <c r="E266" s="5"/>
      <c r="F266" s="5"/>
      <c r="G266" s="5"/>
      <c r="H266" s="5"/>
      <c r="I266" s="5"/>
      <c r="J266" s="5"/>
      <c r="K266" s="5"/>
      <c r="L266" s="5"/>
      <c r="M266" s="5"/>
      <c r="N266" s="5"/>
      <c r="O266" s="5"/>
      <c r="P266" s="5"/>
    </row>
    <row r="267" spans="1:16" x14ac:dyDescent="0.3">
      <c r="A267" s="5"/>
      <c r="B267" s="5"/>
      <c r="C267" s="5"/>
      <c r="D267" s="5"/>
      <c r="E267" s="5"/>
      <c r="F267" s="5"/>
      <c r="G267" s="5"/>
      <c r="H267" s="5"/>
      <c r="I267" s="5"/>
      <c r="J267" s="5"/>
      <c r="K267" s="5"/>
      <c r="L267" s="5"/>
      <c r="M267" s="5"/>
      <c r="N267" s="5"/>
      <c r="O267" s="5"/>
      <c r="P267" s="5"/>
    </row>
    <row r="268" spans="1:16" x14ac:dyDescent="0.3">
      <c r="A268" s="5"/>
      <c r="B268" s="5"/>
      <c r="C268" s="5"/>
      <c r="D268" s="5"/>
      <c r="E268" s="5"/>
      <c r="F268" s="5"/>
      <c r="G268" s="5"/>
      <c r="H268" s="5"/>
      <c r="I268" s="5"/>
      <c r="J268" s="5"/>
      <c r="K268" s="5"/>
      <c r="L268" s="5"/>
      <c r="M268" s="5"/>
      <c r="N268" s="5"/>
      <c r="O268" s="5"/>
      <c r="P268" s="5"/>
    </row>
    <row r="269" spans="1:16" x14ac:dyDescent="0.3">
      <c r="A269" s="5"/>
      <c r="B269" s="5"/>
      <c r="C269" s="5"/>
      <c r="D269" s="5"/>
      <c r="E269" s="5"/>
      <c r="F269" s="5"/>
      <c r="G269" s="5"/>
      <c r="H269" s="5"/>
      <c r="I269" s="5"/>
      <c r="J269" s="5"/>
      <c r="K269" s="5"/>
      <c r="L269" s="5"/>
      <c r="M269" s="5"/>
      <c r="N269" s="5"/>
      <c r="O269" s="5"/>
      <c r="P269" s="5"/>
    </row>
    <row r="270" spans="1:16" x14ac:dyDescent="0.3">
      <c r="A270" s="5"/>
      <c r="B270" s="5"/>
      <c r="C270" s="5"/>
      <c r="D270" s="5"/>
      <c r="E270" s="5"/>
      <c r="F270" s="5"/>
      <c r="G270" s="5"/>
      <c r="H270" s="5"/>
      <c r="I270" s="5"/>
      <c r="J270" s="5"/>
      <c r="K270" s="5"/>
      <c r="L270" s="5"/>
      <c r="M270" s="5"/>
      <c r="N270" s="5"/>
      <c r="O270" s="5"/>
      <c r="P270" s="5"/>
    </row>
    <row r="271" spans="1:16" x14ac:dyDescent="0.3">
      <c r="A271" s="5"/>
      <c r="B271" s="5"/>
      <c r="C271" s="5"/>
      <c r="D271" s="5"/>
      <c r="E271" s="5"/>
      <c r="F271" s="5"/>
      <c r="G271" s="5"/>
      <c r="H271" s="5"/>
      <c r="I271" s="5"/>
      <c r="J271" s="5"/>
      <c r="K271" s="5"/>
      <c r="L271" s="5"/>
      <c r="M271" s="5"/>
      <c r="N271" s="5"/>
      <c r="O271" s="5"/>
      <c r="P271" s="5"/>
    </row>
    <row r="272" spans="1:16" x14ac:dyDescent="0.3">
      <c r="A272" s="5"/>
      <c r="B272" s="5"/>
      <c r="C272" s="5"/>
      <c r="D272" s="5"/>
      <c r="E272" s="5"/>
      <c r="F272" s="5"/>
      <c r="G272" s="5"/>
      <c r="H272" s="5"/>
      <c r="I272" s="5"/>
      <c r="J272" s="5"/>
      <c r="K272" s="5"/>
      <c r="L272" s="5"/>
      <c r="M272" s="5"/>
      <c r="N272" s="5"/>
      <c r="O272" s="5"/>
      <c r="P272" s="5"/>
    </row>
    <row r="273" spans="1:16" x14ac:dyDescent="0.3">
      <c r="A273" s="5"/>
      <c r="B273" s="5"/>
      <c r="C273" s="5"/>
      <c r="D273" s="5"/>
      <c r="E273" s="5"/>
      <c r="F273" s="5"/>
      <c r="G273" s="5"/>
      <c r="H273" s="5"/>
      <c r="I273" s="5"/>
      <c r="J273" s="5"/>
      <c r="K273" s="5"/>
      <c r="L273" s="5"/>
      <c r="M273" s="5"/>
      <c r="N273" s="5"/>
      <c r="O273" s="5"/>
      <c r="P273" s="5"/>
    </row>
    <row r="274" spans="1:16" x14ac:dyDescent="0.3">
      <c r="A274" s="5"/>
      <c r="B274" s="5"/>
      <c r="C274" s="5"/>
      <c r="D274" s="5"/>
      <c r="E274" s="5"/>
      <c r="F274" s="5"/>
      <c r="G274" s="5"/>
      <c r="H274" s="5"/>
      <c r="I274" s="5"/>
      <c r="J274" s="5"/>
      <c r="K274" s="5"/>
      <c r="L274" s="5"/>
      <c r="M274" s="5"/>
      <c r="N274" s="5"/>
      <c r="O274" s="5"/>
      <c r="P274" s="5"/>
    </row>
    <row r="275" spans="1:16" x14ac:dyDescent="0.3">
      <c r="A275" s="5"/>
      <c r="B275" s="5"/>
      <c r="C275" s="5"/>
      <c r="D275" s="5"/>
      <c r="E275" s="5"/>
      <c r="F275" s="5"/>
      <c r="G275" s="5"/>
      <c r="H275" s="5"/>
      <c r="I275" s="5"/>
      <c r="J275" s="5"/>
      <c r="K275" s="5"/>
      <c r="L275" s="5"/>
      <c r="M275" s="5"/>
      <c r="N275" s="5"/>
      <c r="O275" s="5"/>
      <c r="P275" s="5"/>
    </row>
    <row r="276" spans="1:16" x14ac:dyDescent="0.3">
      <c r="A276" s="5"/>
      <c r="B276" s="5"/>
      <c r="C276" s="5"/>
      <c r="D276" s="5"/>
      <c r="E276" s="5"/>
      <c r="F276" s="5"/>
      <c r="G276" s="5"/>
      <c r="H276" s="5"/>
      <c r="I276" s="5"/>
      <c r="J276" s="5"/>
      <c r="K276" s="5"/>
      <c r="L276" s="5"/>
      <c r="M276" s="5"/>
      <c r="N276" s="5"/>
      <c r="O276" s="5"/>
      <c r="P276" s="5"/>
    </row>
    <row r="277" spans="1:16" x14ac:dyDescent="0.3">
      <c r="A277" s="5"/>
      <c r="B277" s="5"/>
      <c r="C277" s="5"/>
      <c r="D277" s="5"/>
      <c r="E277" s="5"/>
      <c r="F277" s="5"/>
      <c r="G277" s="5"/>
      <c r="H277" s="5"/>
      <c r="I277" s="5"/>
      <c r="J277" s="5"/>
      <c r="K277" s="5"/>
      <c r="L277" s="5"/>
      <c r="M277" s="5"/>
      <c r="N277" s="5"/>
      <c r="O277" s="5"/>
      <c r="P277" s="5"/>
    </row>
    <row r="278" spans="1:16" x14ac:dyDescent="0.3">
      <c r="A278" s="5"/>
      <c r="B278" s="5"/>
      <c r="C278" s="5"/>
      <c r="D278" s="5"/>
      <c r="E278" s="5"/>
      <c r="F278" s="5"/>
      <c r="G278" s="5"/>
      <c r="H278" s="5"/>
      <c r="I278" s="5"/>
      <c r="J278" s="5"/>
      <c r="K278" s="5"/>
      <c r="L278" s="5"/>
      <c r="M278" s="5"/>
      <c r="N278" s="5"/>
      <c r="O278" s="5"/>
      <c r="P278" s="5"/>
    </row>
    <row r="279" spans="1:16" x14ac:dyDescent="0.3">
      <c r="A279" s="5"/>
      <c r="B279" s="5"/>
      <c r="C279" s="5"/>
      <c r="D279" s="5"/>
      <c r="E279" s="5"/>
      <c r="F279" s="5"/>
      <c r="G279" s="5"/>
      <c r="H279" s="5"/>
      <c r="I279" s="5"/>
      <c r="J279" s="5"/>
      <c r="K279" s="5"/>
      <c r="L279" s="5"/>
      <c r="M279" s="5"/>
      <c r="N279" s="5"/>
      <c r="O279" s="5"/>
      <c r="P279" s="5"/>
    </row>
    <row r="280" spans="1:16" x14ac:dyDescent="0.3">
      <c r="A280" s="5"/>
      <c r="B280" s="5"/>
      <c r="C280" s="5"/>
      <c r="D280" s="5"/>
      <c r="E280" s="5"/>
      <c r="F280" s="5"/>
      <c r="G280" s="5"/>
      <c r="H280" s="5"/>
      <c r="I280" s="5"/>
      <c r="J280" s="5"/>
      <c r="K280" s="5"/>
      <c r="L280" s="5"/>
      <c r="M280" s="5"/>
      <c r="N280" s="5"/>
      <c r="O280" s="5"/>
      <c r="P280" s="5"/>
    </row>
    <row r="281" spans="1:16" x14ac:dyDescent="0.3">
      <c r="A281" s="5"/>
      <c r="B281" s="5"/>
      <c r="C281" s="5"/>
      <c r="D281" s="5"/>
      <c r="E281" s="5"/>
      <c r="F281" s="5"/>
      <c r="G281" s="5"/>
      <c r="H281" s="5"/>
      <c r="I281" s="5"/>
      <c r="J281" s="5"/>
      <c r="K281" s="5"/>
      <c r="L281" s="5"/>
      <c r="M281" s="5"/>
      <c r="N281" s="5"/>
      <c r="O281" s="5"/>
      <c r="P281" s="5"/>
    </row>
    <row r="282" spans="1:16" x14ac:dyDescent="0.3">
      <c r="A282" s="5"/>
      <c r="B282" s="5"/>
      <c r="C282" s="5"/>
      <c r="D282" s="5"/>
      <c r="E282" s="5"/>
      <c r="F282" s="5"/>
      <c r="G282" s="5"/>
      <c r="H282" s="5"/>
      <c r="I282" s="5"/>
      <c r="J282" s="5"/>
      <c r="K282" s="5"/>
      <c r="L282" s="5"/>
      <c r="M282" s="5"/>
      <c r="N282" s="5"/>
      <c r="O282" s="5"/>
      <c r="P282" s="5"/>
    </row>
    <row r="283" spans="1:16" x14ac:dyDescent="0.3">
      <c r="A283" s="5"/>
      <c r="B283" s="5"/>
      <c r="C283" s="5"/>
      <c r="D283" s="5"/>
      <c r="E283" s="5"/>
      <c r="F283" s="5"/>
      <c r="G283" s="5"/>
      <c r="H283" s="5"/>
      <c r="I283" s="5"/>
      <c r="J283" s="5"/>
      <c r="K283" s="5"/>
      <c r="L283" s="5"/>
      <c r="M283" s="5"/>
      <c r="N283" s="5"/>
      <c r="O283" s="5"/>
      <c r="P283" s="5"/>
    </row>
    <row r="284" spans="1:16" x14ac:dyDescent="0.3">
      <c r="A284" s="5"/>
      <c r="B284" s="5"/>
      <c r="C284" s="5"/>
      <c r="D284" s="5"/>
      <c r="E284" s="5"/>
      <c r="F284" s="5"/>
      <c r="G284" s="5"/>
      <c r="H284" s="5"/>
      <c r="I284" s="5"/>
      <c r="J284" s="5"/>
      <c r="K284" s="5"/>
      <c r="L284" s="5"/>
      <c r="M284" s="5"/>
      <c r="N284" s="5"/>
      <c r="O284" s="5"/>
      <c r="P284" s="5"/>
    </row>
    <row r="285" spans="1:16" x14ac:dyDescent="0.3">
      <c r="A285" s="5"/>
      <c r="B285" s="5"/>
      <c r="C285" s="5"/>
      <c r="D285" s="5"/>
      <c r="E285" s="5"/>
      <c r="F285" s="5"/>
      <c r="G285" s="5"/>
      <c r="H285" s="5"/>
      <c r="I285" s="5"/>
      <c r="J285" s="5"/>
      <c r="K285" s="5"/>
      <c r="L285" s="5"/>
      <c r="M285" s="5"/>
      <c r="N285" s="5"/>
      <c r="O285" s="5"/>
      <c r="P285" s="5"/>
    </row>
    <row r="286" spans="1:16" x14ac:dyDescent="0.3">
      <c r="A286" s="5"/>
      <c r="B286" s="5"/>
      <c r="C286" s="5"/>
      <c r="D286" s="5"/>
      <c r="E286" s="5"/>
      <c r="F286" s="5"/>
      <c r="G286" s="5"/>
      <c r="H286" s="5"/>
      <c r="I286" s="5"/>
      <c r="J286" s="5"/>
      <c r="K286" s="5"/>
      <c r="L286" s="5"/>
      <c r="M286" s="5"/>
      <c r="N286" s="5"/>
      <c r="O286" s="5"/>
      <c r="P286" s="5"/>
    </row>
    <row r="287" spans="1:16" x14ac:dyDescent="0.3">
      <c r="A287" s="5"/>
      <c r="B287" s="5"/>
      <c r="C287" s="5"/>
      <c r="D287" s="5"/>
      <c r="E287" s="5"/>
      <c r="F287" s="5"/>
      <c r="G287" s="5"/>
      <c r="H287" s="5"/>
      <c r="I287" s="5"/>
      <c r="J287" s="5"/>
      <c r="K287" s="5"/>
      <c r="L287" s="5"/>
      <c r="M287" s="5"/>
      <c r="N287" s="5"/>
      <c r="O287" s="5"/>
      <c r="P287" s="5"/>
    </row>
    <row r="288" spans="1:16" x14ac:dyDescent="0.3">
      <c r="A288" s="5"/>
      <c r="B288" s="5"/>
      <c r="C288" s="5"/>
      <c r="D288" s="5"/>
      <c r="E288" s="5"/>
      <c r="F288" s="5"/>
      <c r="G288" s="5"/>
      <c r="H288" s="5"/>
      <c r="I288" s="5"/>
      <c r="J288" s="5"/>
      <c r="K288" s="5"/>
      <c r="L288" s="5"/>
      <c r="M288" s="5"/>
      <c r="N288" s="5"/>
      <c r="O288" s="5"/>
      <c r="P288" s="5"/>
    </row>
    <row r="289" spans="1:16" x14ac:dyDescent="0.3">
      <c r="A289" s="5"/>
      <c r="B289" s="5"/>
      <c r="C289" s="5"/>
      <c r="D289" s="5"/>
      <c r="E289" s="5"/>
      <c r="F289" s="5"/>
      <c r="G289" s="5"/>
      <c r="H289" s="5"/>
      <c r="I289" s="5"/>
      <c r="J289" s="5"/>
      <c r="K289" s="5"/>
      <c r="L289" s="5"/>
      <c r="M289" s="5"/>
      <c r="N289" s="5"/>
      <c r="O289" s="5"/>
      <c r="P289" s="5"/>
    </row>
    <row r="290" spans="1:16" x14ac:dyDescent="0.3">
      <c r="A290" s="5"/>
      <c r="B290" s="5"/>
      <c r="C290" s="5"/>
      <c r="D290" s="5"/>
      <c r="E290" s="5"/>
      <c r="F290" s="5"/>
      <c r="G290" s="5"/>
      <c r="H290" s="5"/>
      <c r="I290" s="5"/>
      <c r="J290" s="5"/>
      <c r="K290" s="5"/>
      <c r="L290" s="5"/>
      <c r="M290" s="5"/>
      <c r="N290" s="5"/>
      <c r="O290" s="5"/>
      <c r="P290" s="5"/>
    </row>
    <row r="291" spans="1:16" x14ac:dyDescent="0.3">
      <c r="A291" s="5"/>
      <c r="B291" s="5"/>
      <c r="C291" s="5"/>
      <c r="D291" s="5"/>
      <c r="E291" s="5"/>
      <c r="F291" s="5"/>
      <c r="G291" s="5"/>
      <c r="H291" s="5"/>
      <c r="I291" s="5"/>
      <c r="J291" s="5"/>
      <c r="K291" s="5"/>
      <c r="L291" s="5"/>
      <c r="M291" s="5"/>
      <c r="N291" s="5"/>
      <c r="O291" s="5"/>
      <c r="P291" s="5"/>
    </row>
    <row r="292" spans="1:16" x14ac:dyDescent="0.3">
      <c r="A292" s="5"/>
      <c r="B292" s="5"/>
      <c r="C292" s="5"/>
      <c r="D292" s="5"/>
      <c r="E292" s="5"/>
      <c r="F292" s="5"/>
      <c r="G292" s="5"/>
      <c r="H292" s="5"/>
      <c r="I292" s="5"/>
      <c r="J292" s="5"/>
      <c r="K292" s="5"/>
      <c r="L292" s="5"/>
      <c r="M292" s="5"/>
      <c r="N292" s="5"/>
      <c r="O292" s="5"/>
      <c r="P292" s="5"/>
    </row>
    <row r="293" spans="1:16" x14ac:dyDescent="0.3">
      <c r="A293" s="5"/>
      <c r="B293" s="5"/>
      <c r="C293" s="5"/>
      <c r="D293" s="5"/>
      <c r="E293" s="5"/>
      <c r="F293" s="5"/>
      <c r="G293" s="5"/>
      <c r="H293" s="5"/>
      <c r="I293" s="5"/>
      <c r="J293" s="5"/>
      <c r="K293" s="5"/>
      <c r="L293" s="5"/>
      <c r="M293" s="5"/>
      <c r="N293" s="5"/>
      <c r="O293" s="5"/>
      <c r="P293" s="5"/>
    </row>
    <row r="294" spans="1:16" x14ac:dyDescent="0.3">
      <c r="A294" s="5"/>
      <c r="B294" s="5"/>
      <c r="C294" s="5"/>
      <c r="D294" s="5"/>
      <c r="E294" s="5"/>
      <c r="F294" s="5"/>
      <c r="G294" s="5"/>
      <c r="H294" s="5"/>
      <c r="I294" s="5"/>
      <c r="J294" s="5"/>
      <c r="K294" s="5"/>
      <c r="L294" s="5"/>
      <c r="M294" s="5"/>
      <c r="N294" s="5"/>
      <c r="O294" s="5"/>
      <c r="P294" s="5"/>
    </row>
    <row r="295" spans="1:16" x14ac:dyDescent="0.3">
      <c r="A295" s="5"/>
      <c r="B295" s="5"/>
      <c r="C295" s="5"/>
      <c r="D295" s="5"/>
      <c r="E295" s="5"/>
      <c r="F295" s="5"/>
      <c r="G295" s="5"/>
      <c r="H295" s="5"/>
      <c r="I295" s="5"/>
      <c r="J295" s="5"/>
      <c r="K295" s="5"/>
      <c r="L295" s="5"/>
      <c r="M295" s="5"/>
      <c r="N295" s="5"/>
      <c r="O295" s="5"/>
      <c r="P295" s="5"/>
    </row>
    <row r="296" spans="1:16" x14ac:dyDescent="0.3">
      <c r="A296" s="5"/>
      <c r="B296" s="5"/>
      <c r="C296" s="5"/>
      <c r="D296" s="5"/>
      <c r="E296" s="5"/>
      <c r="F296" s="5"/>
      <c r="G296" s="5"/>
      <c r="H296" s="5"/>
      <c r="I296" s="5"/>
      <c r="J296" s="5"/>
      <c r="K296" s="5"/>
      <c r="L296" s="5"/>
      <c r="M296" s="5"/>
      <c r="N296" s="5"/>
      <c r="O296" s="5"/>
      <c r="P296" s="5"/>
    </row>
    <row r="297" spans="1:16" x14ac:dyDescent="0.3">
      <c r="A297" s="5"/>
      <c r="B297" s="5"/>
      <c r="C297" s="5"/>
      <c r="D297" s="5"/>
      <c r="E297" s="5"/>
      <c r="F297" s="5"/>
      <c r="G297" s="5"/>
      <c r="H297" s="5"/>
      <c r="I297" s="5"/>
      <c r="J297" s="5"/>
      <c r="K297" s="5"/>
      <c r="L297" s="5"/>
      <c r="M297" s="5"/>
      <c r="N297" s="5"/>
      <c r="O297" s="5"/>
      <c r="P297" s="5"/>
    </row>
    <row r="298" spans="1:16" x14ac:dyDescent="0.3">
      <c r="A298" s="5"/>
      <c r="B298" s="5"/>
      <c r="C298" s="5"/>
      <c r="D298" s="5"/>
      <c r="E298" s="5"/>
      <c r="F298" s="5"/>
      <c r="G298" s="5"/>
      <c r="H298" s="5"/>
      <c r="I298" s="5"/>
      <c r="J298" s="5"/>
      <c r="K298" s="5"/>
      <c r="L298" s="5"/>
      <c r="M298" s="5"/>
      <c r="N298" s="5"/>
      <c r="O298" s="5"/>
      <c r="P298" s="5"/>
    </row>
    <row r="299" spans="1:16" x14ac:dyDescent="0.3">
      <c r="A299" s="5"/>
      <c r="B299" s="5"/>
      <c r="C299" s="5"/>
      <c r="D299" s="5"/>
      <c r="E299" s="5"/>
      <c r="F299" s="5"/>
      <c r="G299" s="5"/>
      <c r="H299" s="5"/>
      <c r="I299" s="5"/>
      <c r="J299" s="5"/>
      <c r="K299" s="5"/>
      <c r="L299" s="5"/>
      <c r="M299" s="5"/>
      <c r="N299" s="5"/>
      <c r="O299" s="5"/>
      <c r="P299" s="5"/>
    </row>
    <row r="300" spans="1:16" x14ac:dyDescent="0.3">
      <c r="A300" s="5"/>
      <c r="B300" s="5"/>
      <c r="C300" s="5"/>
      <c r="D300" s="5"/>
      <c r="E300" s="5"/>
      <c r="F300" s="5"/>
      <c r="G300" s="5"/>
      <c r="H300" s="5"/>
      <c r="I300" s="5"/>
      <c r="J300" s="5"/>
      <c r="K300" s="5"/>
      <c r="L300" s="5"/>
      <c r="M300" s="5"/>
      <c r="N300" s="5"/>
      <c r="O300" s="5"/>
      <c r="P300" s="5"/>
    </row>
    <row r="301" spans="1:16" x14ac:dyDescent="0.3">
      <c r="A301" s="5"/>
      <c r="B301" s="5"/>
      <c r="C301" s="5"/>
      <c r="D301" s="5"/>
      <c r="E301" s="5"/>
      <c r="F301" s="5"/>
      <c r="G301" s="5"/>
      <c r="H301" s="5"/>
      <c r="I301" s="5"/>
      <c r="J301" s="5"/>
      <c r="K301" s="5"/>
      <c r="L301" s="5"/>
      <c r="M301" s="5"/>
      <c r="N301" s="5"/>
      <c r="O301" s="5"/>
      <c r="P301" s="5"/>
    </row>
    <row r="302" spans="1:16" x14ac:dyDescent="0.3">
      <c r="A302" s="5"/>
      <c r="B302" s="5"/>
      <c r="C302" s="5"/>
      <c r="D302" s="5"/>
      <c r="E302" s="5"/>
      <c r="F302" s="5"/>
      <c r="G302" s="5"/>
      <c r="H302" s="5"/>
      <c r="I302" s="5"/>
      <c r="J302" s="5"/>
      <c r="K302" s="5"/>
      <c r="L302" s="5"/>
      <c r="M302" s="5"/>
      <c r="N302" s="5"/>
      <c r="O302" s="5"/>
      <c r="P302" s="5"/>
    </row>
    <row r="303" spans="1:16" x14ac:dyDescent="0.3">
      <c r="A303" s="5"/>
      <c r="B303" s="5"/>
      <c r="C303" s="5"/>
      <c r="D303" s="5"/>
      <c r="E303" s="5"/>
      <c r="F303" s="5"/>
      <c r="G303" s="5"/>
      <c r="H303" s="5"/>
      <c r="I303" s="5"/>
      <c r="J303" s="5"/>
      <c r="K303" s="5"/>
      <c r="L303" s="5"/>
      <c r="M303" s="5"/>
      <c r="N303" s="5"/>
      <c r="O303" s="5"/>
      <c r="P303" s="5"/>
    </row>
    <row r="304" spans="1:16" x14ac:dyDescent="0.3">
      <c r="A304" s="5"/>
      <c r="B304" s="5"/>
      <c r="C304" s="5"/>
      <c r="D304" s="5"/>
      <c r="E304" s="5"/>
      <c r="F304" s="5"/>
      <c r="G304" s="5"/>
      <c r="H304" s="5"/>
      <c r="I304" s="5"/>
      <c r="J304" s="5"/>
      <c r="K304" s="5"/>
      <c r="L304" s="5"/>
      <c r="M304" s="5"/>
      <c r="N304" s="5"/>
      <c r="O304" s="5"/>
      <c r="P304" s="5"/>
    </row>
    <row r="305" spans="1:16" x14ac:dyDescent="0.3">
      <c r="A305" s="5"/>
      <c r="B305" s="5"/>
      <c r="C305" s="5"/>
      <c r="D305" s="5"/>
      <c r="E305" s="5"/>
      <c r="F305" s="5"/>
      <c r="G305" s="5"/>
      <c r="H305" s="5"/>
      <c r="I305" s="5"/>
      <c r="J305" s="5"/>
      <c r="K305" s="5"/>
      <c r="L305" s="5"/>
      <c r="M305" s="5"/>
      <c r="N305" s="5"/>
      <c r="O305" s="5"/>
      <c r="P305" s="5"/>
    </row>
    <row r="306" spans="1:16" x14ac:dyDescent="0.3">
      <c r="A306" s="5"/>
      <c r="B306" s="5"/>
      <c r="C306" s="5"/>
      <c r="D306" s="5"/>
      <c r="E306" s="5"/>
      <c r="F306" s="5"/>
      <c r="G306" s="5"/>
      <c r="H306" s="5"/>
      <c r="I306" s="5"/>
      <c r="J306" s="5"/>
      <c r="K306" s="5"/>
      <c r="L306" s="5"/>
      <c r="M306" s="5"/>
      <c r="N306" s="5"/>
      <c r="O306" s="5"/>
      <c r="P306" s="5"/>
    </row>
    <row r="307" spans="1:16" x14ac:dyDescent="0.3">
      <c r="A307" s="5"/>
      <c r="B307" s="5"/>
      <c r="C307" s="5"/>
      <c r="D307" s="5"/>
      <c r="E307" s="5"/>
      <c r="F307" s="5"/>
      <c r="G307" s="5"/>
      <c r="H307" s="5"/>
      <c r="I307" s="5"/>
      <c r="J307" s="5"/>
      <c r="K307" s="5"/>
      <c r="L307" s="5"/>
      <c r="M307" s="5"/>
      <c r="N307" s="5"/>
      <c r="O307" s="5"/>
      <c r="P307" s="5"/>
    </row>
    <row r="308" spans="1:16" x14ac:dyDescent="0.3">
      <c r="A308" s="5"/>
      <c r="B308" s="5"/>
      <c r="C308" s="5"/>
      <c r="D308" s="5"/>
      <c r="E308" s="5"/>
      <c r="F308" s="5"/>
      <c r="G308" s="5"/>
      <c r="H308" s="5"/>
      <c r="I308" s="5"/>
      <c r="J308" s="5"/>
      <c r="K308" s="5"/>
      <c r="L308" s="5"/>
      <c r="M308" s="5"/>
      <c r="N308" s="5"/>
      <c r="O308" s="5"/>
      <c r="P308" s="5"/>
    </row>
    <row r="309" spans="1:16" x14ac:dyDescent="0.3">
      <c r="A309" s="5"/>
      <c r="B309" s="5"/>
      <c r="C309" s="5"/>
      <c r="D309" s="5"/>
      <c r="E309" s="5"/>
      <c r="F309" s="5"/>
      <c r="G309" s="5"/>
      <c r="H309" s="5"/>
      <c r="I309" s="5"/>
      <c r="J309" s="5"/>
      <c r="K309" s="5"/>
      <c r="L309" s="5"/>
      <c r="M309" s="5"/>
      <c r="N309" s="5"/>
      <c r="O309" s="5"/>
      <c r="P309" s="5"/>
    </row>
    <row r="310" spans="1:16" x14ac:dyDescent="0.3">
      <c r="A310" s="5"/>
      <c r="B310" s="5"/>
      <c r="C310" s="5"/>
      <c r="D310" s="5"/>
      <c r="E310" s="5"/>
      <c r="F310" s="5"/>
      <c r="G310" s="5"/>
      <c r="H310" s="5"/>
      <c r="I310" s="5"/>
      <c r="J310" s="5"/>
      <c r="K310" s="5"/>
      <c r="L310" s="5"/>
      <c r="M310" s="5"/>
      <c r="N310" s="5"/>
      <c r="O310" s="5"/>
      <c r="P310" s="5"/>
    </row>
    <row r="311" spans="1:16" x14ac:dyDescent="0.3">
      <c r="A311" s="5"/>
      <c r="B311" s="5"/>
      <c r="C311" s="5"/>
      <c r="D311" s="5"/>
      <c r="E311" s="5"/>
      <c r="F311" s="5"/>
      <c r="G311" s="5"/>
      <c r="H311" s="5"/>
      <c r="I311" s="5"/>
      <c r="J311" s="5"/>
      <c r="K311" s="5"/>
      <c r="L311" s="5"/>
      <c r="M311" s="5"/>
      <c r="N311" s="5"/>
      <c r="O311" s="5"/>
      <c r="P311" s="5"/>
    </row>
    <row r="312" spans="1:16" x14ac:dyDescent="0.3">
      <c r="A312" s="5"/>
      <c r="B312" s="5"/>
      <c r="C312" s="5"/>
      <c r="D312" s="5"/>
      <c r="E312" s="5"/>
      <c r="F312" s="5"/>
      <c r="G312" s="5"/>
      <c r="H312" s="5"/>
      <c r="I312" s="5"/>
      <c r="J312" s="5"/>
      <c r="K312" s="5"/>
      <c r="L312" s="5"/>
      <c r="M312" s="5"/>
      <c r="N312" s="5"/>
      <c r="O312" s="5"/>
      <c r="P312" s="5"/>
    </row>
    <row r="313" spans="1:16" x14ac:dyDescent="0.3">
      <c r="A313" s="5"/>
      <c r="B313" s="5"/>
      <c r="C313" s="5"/>
      <c r="D313" s="5"/>
      <c r="E313" s="5"/>
      <c r="F313" s="5"/>
      <c r="G313" s="5"/>
      <c r="H313" s="5"/>
      <c r="I313" s="5"/>
      <c r="J313" s="5"/>
      <c r="K313" s="5"/>
      <c r="L313" s="5"/>
      <c r="M313" s="5"/>
      <c r="N313" s="5"/>
      <c r="O313" s="5"/>
      <c r="P313" s="5"/>
    </row>
    <row r="314" spans="1:16" x14ac:dyDescent="0.3">
      <c r="A314" s="5"/>
      <c r="B314" s="5"/>
      <c r="C314" s="5"/>
      <c r="D314" s="5"/>
      <c r="E314" s="5"/>
      <c r="F314" s="5"/>
      <c r="G314" s="5"/>
      <c r="H314" s="5"/>
      <c r="I314" s="5"/>
      <c r="J314" s="5"/>
      <c r="K314" s="5"/>
      <c r="L314" s="5"/>
      <c r="M314" s="5"/>
      <c r="N314" s="5"/>
      <c r="O314" s="5"/>
      <c r="P314" s="5"/>
    </row>
    <row r="315" spans="1:16" x14ac:dyDescent="0.3">
      <c r="A315" s="5"/>
      <c r="B315" s="5"/>
      <c r="C315" s="5"/>
      <c r="D315" s="5"/>
      <c r="E315" s="5"/>
      <c r="F315" s="5"/>
      <c r="G315" s="5"/>
      <c r="H315" s="5"/>
      <c r="I315" s="5"/>
      <c r="J315" s="5"/>
      <c r="K315" s="5"/>
      <c r="L315" s="5"/>
      <c r="M315" s="5"/>
      <c r="N315" s="5"/>
      <c r="O315" s="5"/>
      <c r="P315" s="5"/>
    </row>
    <row r="316" spans="1:16" x14ac:dyDescent="0.3">
      <c r="A316" s="5"/>
      <c r="B316" s="5"/>
      <c r="C316" s="5"/>
      <c r="D316" s="5"/>
      <c r="E316" s="5"/>
      <c r="F316" s="5"/>
      <c r="G316" s="5"/>
      <c r="H316" s="5"/>
      <c r="I316" s="5"/>
      <c r="J316" s="5"/>
      <c r="K316" s="5"/>
      <c r="L316" s="5"/>
      <c r="M316" s="5"/>
      <c r="N316" s="5"/>
      <c r="O316" s="5"/>
      <c r="P316" s="5"/>
    </row>
    <row r="317" spans="1:16" x14ac:dyDescent="0.3">
      <c r="A317" s="5"/>
      <c r="B317" s="5"/>
      <c r="C317" s="5"/>
      <c r="D317" s="5"/>
      <c r="E317" s="5"/>
      <c r="F317" s="5"/>
      <c r="G317" s="5"/>
      <c r="H317" s="5"/>
      <c r="I317" s="5"/>
      <c r="J317" s="5"/>
      <c r="K317" s="5"/>
      <c r="L317" s="5"/>
      <c r="M317" s="5"/>
      <c r="N317" s="5"/>
      <c r="O317" s="5"/>
      <c r="P317" s="5"/>
    </row>
    <row r="318" spans="1:16" x14ac:dyDescent="0.3">
      <c r="A318" s="5"/>
      <c r="B318" s="5"/>
      <c r="C318" s="5"/>
      <c r="D318" s="5"/>
      <c r="E318" s="5"/>
      <c r="F318" s="5"/>
      <c r="G318" s="5"/>
      <c r="H318" s="5"/>
      <c r="I318" s="5"/>
      <c r="J318" s="5"/>
      <c r="K318" s="5"/>
      <c r="L318" s="5"/>
      <c r="M318" s="5"/>
      <c r="N318" s="5"/>
      <c r="O318" s="5"/>
      <c r="P318" s="5"/>
    </row>
    <row r="319" spans="1:16" x14ac:dyDescent="0.3">
      <c r="A319" s="5"/>
      <c r="B319" s="5"/>
      <c r="C319" s="5"/>
      <c r="D319" s="5"/>
      <c r="E319" s="5"/>
      <c r="F319" s="5"/>
      <c r="G319" s="5"/>
      <c r="H319" s="5"/>
      <c r="I319" s="5"/>
      <c r="J319" s="5"/>
      <c r="K319" s="5"/>
      <c r="L319" s="5"/>
      <c r="M319" s="5"/>
      <c r="N319" s="5"/>
      <c r="O319" s="5"/>
      <c r="P319" s="5"/>
    </row>
    <row r="320" spans="1:16" x14ac:dyDescent="0.3">
      <c r="A320" s="5"/>
      <c r="B320" s="5"/>
      <c r="C320" s="5"/>
      <c r="D320" s="5"/>
      <c r="E320" s="5"/>
      <c r="F320" s="5"/>
      <c r="G320" s="5"/>
      <c r="H320" s="5"/>
      <c r="I320" s="5"/>
      <c r="J320" s="5"/>
      <c r="K320" s="5"/>
      <c r="L320" s="5"/>
      <c r="M320" s="5"/>
      <c r="N320" s="5"/>
      <c r="O320" s="5"/>
      <c r="P320" s="5"/>
    </row>
    <row r="321" spans="1:16" x14ac:dyDescent="0.3">
      <c r="A321" s="5"/>
      <c r="B321" s="5"/>
      <c r="C321" s="5"/>
      <c r="D321" s="5"/>
      <c r="E321" s="5"/>
      <c r="F321" s="5"/>
      <c r="G321" s="5"/>
      <c r="H321" s="5"/>
      <c r="I321" s="5"/>
      <c r="J321" s="5"/>
      <c r="K321" s="5"/>
      <c r="L321" s="5"/>
      <c r="M321" s="5"/>
      <c r="N321" s="5"/>
      <c r="O321" s="5"/>
      <c r="P321" s="5"/>
    </row>
    <row r="322" spans="1:16" x14ac:dyDescent="0.3">
      <c r="A322" s="5"/>
      <c r="B322" s="5"/>
      <c r="C322" s="5"/>
      <c r="D322" s="5"/>
      <c r="E322" s="5"/>
      <c r="F322" s="5"/>
      <c r="G322" s="5"/>
      <c r="H322" s="5"/>
      <c r="I322" s="5"/>
      <c r="J322" s="5"/>
      <c r="K322" s="5"/>
      <c r="L322" s="5"/>
      <c r="M322" s="5"/>
      <c r="N322" s="5"/>
      <c r="O322" s="5"/>
      <c r="P322" s="5"/>
    </row>
    <row r="323" spans="1:16" x14ac:dyDescent="0.3">
      <c r="A323" s="5"/>
      <c r="B323" s="5"/>
      <c r="C323" s="5"/>
      <c r="D323" s="5"/>
      <c r="E323" s="5"/>
      <c r="F323" s="5"/>
      <c r="G323" s="5"/>
      <c r="H323" s="5"/>
      <c r="I323" s="5"/>
      <c r="J323" s="5"/>
      <c r="K323" s="5"/>
      <c r="L323" s="5"/>
      <c r="M323" s="5"/>
      <c r="N323" s="5"/>
      <c r="O323" s="5"/>
      <c r="P323" s="5"/>
    </row>
    <row r="324" spans="1:16" x14ac:dyDescent="0.3">
      <c r="A324" s="5"/>
      <c r="B324" s="5"/>
      <c r="C324" s="5"/>
      <c r="D324" s="5"/>
      <c r="E324" s="5"/>
      <c r="F324" s="5"/>
      <c r="G324" s="5"/>
      <c r="H324" s="5"/>
      <c r="I324" s="5"/>
      <c r="J324" s="5"/>
      <c r="K324" s="5"/>
      <c r="L324" s="5"/>
      <c r="M324" s="5"/>
      <c r="N324" s="5"/>
      <c r="O324" s="5"/>
      <c r="P324" s="5"/>
    </row>
    <row r="325" spans="1:16" x14ac:dyDescent="0.3">
      <c r="A325" s="5"/>
      <c r="B325" s="5"/>
      <c r="C325" s="5"/>
      <c r="D325" s="5"/>
      <c r="E325" s="5"/>
      <c r="F325" s="5"/>
      <c r="G325" s="5"/>
      <c r="H325" s="5"/>
      <c r="I325" s="5"/>
      <c r="J325" s="5"/>
      <c r="K325" s="5"/>
      <c r="L325" s="5"/>
      <c r="M325" s="5"/>
      <c r="N325" s="5"/>
      <c r="O325" s="5"/>
      <c r="P325" s="5"/>
    </row>
    <row r="326" spans="1:16" x14ac:dyDescent="0.3">
      <c r="A326" s="5"/>
      <c r="B326" s="5"/>
      <c r="C326" s="5"/>
      <c r="D326" s="5"/>
      <c r="E326" s="5"/>
      <c r="F326" s="5"/>
      <c r="G326" s="5"/>
      <c r="H326" s="5"/>
      <c r="I326" s="5"/>
      <c r="J326" s="5"/>
      <c r="K326" s="5"/>
      <c r="L326" s="5"/>
      <c r="M326" s="5"/>
      <c r="N326" s="5"/>
      <c r="O326" s="5"/>
      <c r="P326" s="5"/>
    </row>
    <row r="327" spans="1:16" x14ac:dyDescent="0.3">
      <c r="A327" s="5"/>
      <c r="B327" s="5"/>
      <c r="C327" s="5"/>
      <c r="D327" s="5"/>
      <c r="E327" s="5"/>
      <c r="F327" s="5"/>
      <c r="G327" s="5"/>
      <c r="H327" s="5"/>
      <c r="I327" s="5"/>
      <c r="J327" s="5"/>
      <c r="K327" s="5"/>
      <c r="L327" s="5"/>
      <c r="M327" s="5"/>
      <c r="N327" s="5"/>
      <c r="O327" s="5"/>
      <c r="P327" s="5"/>
    </row>
    <row r="328" spans="1:16" x14ac:dyDescent="0.3">
      <c r="A328" s="5"/>
      <c r="B328" s="5"/>
      <c r="C328" s="5"/>
      <c r="D328" s="5"/>
      <c r="E328" s="5"/>
      <c r="F328" s="5"/>
      <c r="G328" s="5"/>
      <c r="H328" s="5"/>
      <c r="I328" s="5"/>
      <c r="J328" s="5"/>
      <c r="K328" s="5"/>
      <c r="L328" s="5"/>
      <c r="M328" s="5"/>
      <c r="N328" s="5"/>
      <c r="O328" s="5"/>
      <c r="P328" s="5"/>
    </row>
    <row r="329" spans="1:16" x14ac:dyDescent="0.3">
      <c r="A329" s="5"/>
      <c r="B329" s="5"/>
      <c r="C329" s="5"/>
      <c r="D329" s="5"/>
      <c r="E329" s="5"/>
      <c r="F329" s="5"/>
      <c r="G329" s="5"/>
      <c r="H329" s="5"/>
      <c r="I329" s="5"/>
      <c r="J329" s="5"/>
      <c r="K329" s="5"/>
      <c r="L329" s="5"/>
      <c r="M329" s="5"/>
      <c r="N329" s="5"/>
      <c r="O329" s="5"/>
      <c r="P329" s="5"/>
    </row>
    <row r="330" spans="1:16" x14ac:dyDescent="0.3">
      <c r="A330" s="5"/>
      <c r="B330" s="5"/>
      <c r="C330" s="5"/>
      <c r="D330" s="5"/>
      <c r="E330" s="5"/>
      <c r="F330" s="5"/>
      <c r="G330" s="5"/>
      <c r="H330" s="5"/>
      <c r="I330" s="5"/>
      <c r="J330" s="5"/>
      <c r="K330" s="5"/>
      <c r="L330" s="5"/>
      <c r="M330" s="5"/>
      <c r="N330" s="5"/>
      <c r="O330" s="5"/>
      <c r="P330" s="5"/>
    </row>
    <row r="331" spans="1:16" x14ac:dyDescent="0.3">
      <c r="A331" s="5"/>
      <c r="B331" s="5"/>
      <c r="C331" s="5"/>
      <c r="D331" s="5"/>
      <c r="E331" s="5"/>
      <c r="F331" s="5"/>
      <c r="G331" s="5"/>
      <c r="H331" s="5"/>
      <c r="I331" s="5"/>
      <c r="J331" s="5"/>
      <c r="K331" s="5"/>
      <c r="L331" s="5"/>
      <c r="M331" s="5"/>
      <c r="N331" s="5"/>
      <c r="O331" s="5"/>
      <c r="P331" s="5"/>
    </row>
    <row r="332" spans="1:16" x14ac:dyDescent="0.3">
      <c r="A332" s="5"/>
      <c r="B332" s="5"/>
      <c r="C332" s="5"/>
      <c r="D332" s="5"/>
      <c r="E332" s="5"/>
      <c r="F332" s="5"/>
      <c r="G332" s="5"/>
      <c r="H332" s="5"/>
      <c r="I332" s="5"/>
      <c r="J332" s="5"/>
      <c r="K332" s="5"/>
      <c r="L332" s="5"/>
      <c r="M332" s="5"/>
      <c r="N332" s="5"/>
      <c r="O332" s="5"/>
      <c r="P332" s="5"/>
    </row>
    <row r="333" spans="1:16" x14ac:dyDescent="0.3">
      <c r="A333" s="5"/>
      <c r="B333" s="5"/>
      <c r="C333" s="5"/>
      <c r="D333" s="5"/>
      <c r="E333" s="5"/>
      <c r="F333" s="5"/>
      <c r="G333" s="5"/>
      <c r="H333" s="5"/>
      <c r="I333" s="5"/>
      <c r="J333" s="5"/>
      <c r="K333" s="5"/>
      <c r="L333" s="5"/>
      <c r="M333" s="5"/>
      <c r="N333" s="5"/>
      <c r="O333" s="5"/>
      <c r="P333" s="5"/>
    </row>
    <row r="334" spans="1:16" x14ac:dyDescent="0.3">
      <c r="A334" s="5"/>
      <c r="B334" s="5"/>
      <c r="C334" s="5"/>
      <c r="D334" s="5"/>
      <c r="E334" s="5"/>
      <c r="F334" s="5"/>
      <c r="G334" s="5"/>
      <c r="H334" s="5"/>
      <c r="I334" s="5"/>
      <c r="J334" s="5"/>
      <c r="K334" s="5"/>
      <c r="L334" s="5"/>
      <c r="M334" s="5"/>
      <c r="N334" s="5"/>
      <c r="O334" s="5"/>
      <c r="P334" s="5"/>
    </row>
    <row r="335" spans="1:16" x14ac:dyDescent="0.3">
      <c r="A335" s="5"/>
      <c r="B335" s="5"/>
      <c r="C335" s="5"/>
      <c r="D335" s="5"/>
      <c r="E335" s="5"/>
      <c r="F335" s="5"/>
      <c r="G335" s="5"/>
      <c r="H335" s="5"/>
      <c r="I335" s="5"/>
      <c r="J335" s="5"/>
      <c r="K335" s="5"/>
      <c r="L335" s="5"/>
      <c r="M335" s="5"/>
      <c r="N335" s="5"/>
      <c r="O335" s="5"/>
      <c r="P335" s="5"/>
    </row>
    <row r="336" spans="1:16" x14ac:dyDescent="0.3">
      <c r="A336" s="5"/>
      <c r="B336" s="5"/>
      <c r="C336" s="5"/>
      <c r="D336" s="5"/>
      <c r="E336" s="5"/>
      <c r="F336" s="5"/>
      <c r="G336" s="5"/>
      <c r="H336" s="5"/>
      <c r="I336" s="5"/>
      <c r="J336" s="5"/>
      <c r="K336" s="5"/>
      <c r="L336" s="5"/>
      <c r="M336" s="5"/>
      <c r="N336" s="5"/>
      <c r="O336" s="5"/>
      <c r="P336" s="5"/>
    </row>
    <row r="337" spans="1:16" x14ac:dyDescent="0.3">
      <c r="A337" s="5"/>
      <c r="B337" s="5"/>
      <c r="C337" s="5"/>
      <c r="D337" s="5"/>
      <c r="E337" s="5"/>
      <c r="F337" s="5"/>
      <c r="G337" s="5"/>
      <c r="H337" s="5"/>
      <c r="I337" s="5"/>
      <c r="J337" s="5"/>
      <c r="K337" s="5"/>
      <c r="L337" s="5"/>
      <c r="M337" s="5"/>
      <c r="N337" s="5"/>
      <c r="O337" s="5"/>
      <c r="P337" s="5"/>
    </row>
    <row r="338" spans="1:16" x14ac:dyDescent="0.3">
      <c r="A338" s="5"/>
      <c r="B338" s="5"/>
      <c r="C338" s="5"/>
      <c r="D338" s="5"/>
      <c r="E338" s="5"/>
      <c r="F338" s="5"/>
      <c r="G338" s="5"/>
      <c r="H338" s="5"/>
      <c r="I338" s="5"/>
      <c r="J338" s="5"/>
      <c r="K338" s="5"/>
      <c r="L338" s="5"/>
      <c r="M338" s="5"/>
      <c r="N338" s="5"/>
      <c r="O338" s="5"/>
      <c r="P338" s="5"/>
    </row>
    <row r="339" spans="1:16" x14ac:dyDescent="0.3">
      <c r="A339" s="5"/>
      <c r="B339" s="5"/>
      <c r="C339" s="5"/>
      <c r="D339" s="5"/>
      <c r="E339" s="5"/>
      <c r="F339" s="5"/>
      <c r="G339" s="5"/>
      <c r="H339" s="5"/>
      <c r="I339" s="5"/>
      <c r="J339" s="5"/>
      <c r="K339" s="5"/>
      <c r="L339" s="5"/>
      <c r="M339" s="5"/>
      <c r="N339" s="5"/>
      <c r="O339" s="5"/>
      <c r="P339" s="5"/>
    </row>
    <row r="340" spans="1:16" x14ac:dyDescent="0.3">
      <c r="A340" s="5"/>
      <c r="B340" s="5"/>
      <c r="C340" s="5"/>
      <c r="D340" s="5"/>
      <c r="E340" s="5"/>
      <c r="F340" s="5"/>
      <c r="G340" s="5"/>
      <c r="H340" s="5"/>
      <c r="I340" s="5"/>
      <c r="J340" s="5"/>
      <c r="K340" s="5"/>
      <c r="L340" s="5"/>
      <c r="M340" s="5"/>
      <c r="N340" s="5"/>
      <c r="O340" s="5"/>
      <c r="P340" s="5"/>
    </row>
    <row r="341" spans="1:16" x14ac:dyDescent="0.3">
      <c r="A341" s="5"/>
      <c r="B341" s="5"/>
      <c r="C341" s="5"/>
      <c r="D341" s="5"/>
      <c r="E341" s="5"/>
      <c r="F341" s="5"/>
      <c r="G341" s="5"/>
      <c r="H341" s="5"/>
      <c r="I341" s="5"/>
      <c r="J341" s="5"/>
      <c r="K341" s="5"/>
      <c r="L341" s="5"/>
      <c r="M341" s="5"/>
      <c r="N341" s="5"/>
      <c r="O341" s="5"/>
      <c r="P341" s="5"/>
    </row>
    <row r="342" spans="1:16" x14ac:dyDescent="0.3">
      <c r="A342" s="5"/>
      <c r="B342" s="5"/>
      <c r="C342" s="5"/>
      <c r="D342" s="5"/>
      <c r="E342" s="5"/>
      <c r="F342" s="5"/>
      <c r="G342" s="5"/>
      <c r="H342" s="5"/>
      <c r="I342" s="5"/>
      <c r="J342" s="5"/>
      <c r="K342" s="5"/>
      <c r="L342" s="5"/>
      <c r="M342" s="5"/>
      <c r="N342" s="5"/>
      <c r="O342" s="5"/>
      <c r="P342" s="5"/>
    </row>
    <row r="343" spans="1:16" x14ac:dyDescent="0.3">
      <c r="A343" s="5"/>
      <c r="B343" s="5"/>
      <c r="C343" s="5"/>
      <c r="D343" s="5"/>
      <c r="E343" s="5"/>
      <c r="F343" s="5"/>
      <c r="G343" s="5"/>
      <c r="H343" s="5"/>
      <c r="I343" s="5"/>
      <c r="J343" s="5"/>
      <c r="K343" s="5"/>
      <c r="L343" s="5"/>
      <c r="M343" s="5"/>
      <c r="N343" s="5"/>
      <c r="O343" s="5"/>
      <c r="P343" s="5"/>
    </row>
    <row r="344" spans="1:16" x14ac:dyDescent="0.3">
      <c r="A344" s="5"/>
      <c r="B344" s="5"/>
      <c r="C344" s="5"/>
      <c r="D344" s="5"/>
      <c r="E344" s="5"/>
      <c r="F344" s="5"/>
      <c r="G344" s="5"/>
      <c r="H344" s="5"/>
      <c r="I344" s="5"/>
      <c r="J344" s="5"/>
      <c r="K344" s="5"/>
      <c r="L344" s="5"/>
      <c r="M344" s="5"/>
      <c r="N344" s="5"/>
      <c r="O344" s="5"/>
      <c r="P344" s="5"/>
    </row>
    <row r="345" spans="1:16" x14ac:dyDescent="0.3">
      <c r="A345" s="5"/>
      <c r="B345" s="5"/>
      <c r="C345" s="5"/>
      <c r="D345" s="5"/>
      <c r="E345" s="5"/>
      <c r="F345" s="5"/>
      <c r="G345" s="5"/>
      <c r="H345" s="5"/>
      <c r="I345" s="5"/>
      <c r="J345" s="5"/>
      <c r="K345" s="5"/>
      <c r="L345" s="5"/>
      <c r="M345" s="5"/>
      <c r="N345" s="5"/>
      <c r="O345" s="5"/>
      <c r="P345" s="5"/>
    </row>
    <row r="346" spans="1:16" x14ac:dyDescent="0.3">
      <c r="A346" s="5"/>
      <c r="B346" s="5"/>
      <c r="C346" s="5"/>
      <c r="D346" s="5"/>
      <c r="E346" s="5"/>
      <c r="F346" s="5"/>
      <c r="G346" s="5"/>
      <c r="H346" s="5"/>
      <c r="I346" s="5"/>
      <c r="J346" s="5"/>
      <c r="K346" s="5"/>
      <c r="L346" s="5"/>
      <c r="M346" s="5"/>
      <c r="N346" s="5"/>
      <c r="O346" s="5"/>
      <c r="P346" s="5"/>
    </row>
    <row r="347" spans="1:16" x14ac:dyDescent="0.3">
      <c r="A347" s="5"/>
      <c r="B347" s="5"/>
      <c r="C347" s="5"/>
      <c r="D347" s="5"/>
      <c r="E347" s="5"/>
      <c r="F347" s="5"/>
      <c r="G347" s="5"/>
      <c r="H347" s="5"/>
      <c r="I347" s="5"/>
      <c r="J347" s="5"/>
      <c r="K347" s="5"/>
      <c r="L347" s="5"/>
      <c r="M347" s="5"/>
      <c r="N347" s="5"/>
      <c r="O347" s="5"/>
      <c r="P347" s="5"/>
    </row>
    <row r="348" spans="1:16" x14ac:dyDescent="0.3">
      <c r="A348" s="5"/>
      <c r="B348" s="5"/>
      <c r="C348" s="5"/>
      <c r="D348" s="5"/>
      <c r="E348" s="5"/>
      <c r="F348" s="5"/>
      <c r="G348" s="5"/>
      <c r="H348" s="5"/>
      <c r="I348" s="5"/>
      <c r="J348" s="5"/>
      <c r="K348" s="5"/>
      <c r="L348" s="5"/>
      <c r="M348" s="5"/>
      <c r="N348" s="5"/>
      <c r="O348" s="5"/>
      <c r="P348" s="5"/>
    </row>
    <row r="349" spans="1:16" x14ac:dyDescent="0.3">
      <c r="A349" s="5"/>
      <c r="B349" s="5"/>
      <c r="C349" s="5"/>
      <c r="D349" s="5"/>
      <c r="E349" s="5"/>
      <c r="F349" s="5"/>
      <c r="G349" s="5"/>
      <c r="H349" s="5"/>
      <c r="I349" s="5"/>
      <c r="J349" s="5"/>
      <c r="K349" s="5"/>
      <c r="L349" s="5"/>
      <c r="M349" s="5"/>
      <c r="N349" s="5"/>
      <c r="O349" s="5"/>
      <c r="P349" s="5"/>
    </row>
    <row r="350" spans="1:16" x14ac:dyDescent="0.3">
      <c r="A350" s="5"/>
      <c r="B350" s="5"/>
      <c r="C350" s="5"/>
      <c r="D350" s="5"/>
      <c r="E350" s="5"/>
      <c r="F350" s="5"/>
      <c r="G350" s="5"/>
      <c r="H350" s="5"/>
      <c r="I350" s="5"/>
      <c r="J350" s="5"/>
      <c r="K350" s="5"/>
      <c r="L350" s="5"/>
      <c r="M350" s="5"/>
      <c r="N350" s="5"/>
      <c r="O350" s="5"/>
      <c r="P350" s="5"/>
    </row>
    <row r="351" spans="1:16" x14ac:dyDescent="0.3">
      <c r="A351" s="5"/>
      <c r="B351" s="5"/>
      <c r="C351" s="5"/>
      <c r="D351" s="5"/>
      <c r="E351" s="5"/>
      <c r="F351" s="5"/>
      <c r="G351" s="5"/>
      <c r="H351" s="5"/>
      <c r="I351" s="5"/>
      <c r="J351" s="5"/>
      <c r="K351" s="5"/>
      <c r="L351" s="5"/>
      <c r="M351" s="5"/>
      <c r="N351" s="5"/>
      <c r="O351" s="5"/>
      <c r="P351" s="5"/>
    </row>
    <row r="352" spans="1:16" x14ac:dyDescent="0.3">
      <c r="A352" s="5"/>
      <c r="B352" s="5"/>
      <c r="C352" s="5"/>
      <c r="D352" s="5"/>
      <c r="E352" s="5"/>
      <c r="F352" s="5"/>
      <c r="G352" s="5"/>
      <c r="H352" s="5"/>
      <c r="I352" s="5"/>
      <c r="J352" s="5"/>
      <c r="K352" s="5"/>
      <c r="L352" s="5"/>
      <c r="M352" s="5"/>
      <c r="N352" s="5"/>
      <c r="O352" s="5"/>
      <c r="P352" s="5"/>
    </row>
    <row r="353" spans="1:16" x14ac:dyDescent="0.3">
      <c r="A353" s="5"/>
      <c r="B353" s="5"/>
      <c r="C353" s="5"/>
      <c r="D353" s="5"/>
      <c r="E353" s="5"/>
      <c r="F353" s="5"/>
      <c r="G353" s="5"/>
      <c r="H353" s="5"/>
      <c r="I353" s="5"/>
      <c r="J353" s="5"/>
      <c r="K353" s="5"/>
      <c r="L353" s="5"/>
      <c r="M353" s="5"/>
      <c r="N353" s="5"/>
      <c r="O353" s="5"/>
      <c r="P353" s="5"/>
    </row>
    <row r="354" spans="1:16" x14ac:dyDescent="0.3">
      <c r="A354" s="5"/>
      <c r="B354" s="5"/>
      <c r="C354" s="5"/>
      <c r="D354" s="5"/>
      <c r="E354" s="5"/>
      <c r="F354" s="5"/>
      <c r="G354" s="5"/>
      <c r="H354" s="5"/>
      <c r="I354" s="5"/>
      <c r="J354" s="5"/>
      <c r="K354" s="5"/>
      <c r="L354" s="5"/>
      <c r="M354" s="5"/>
      <c r="N354" s="5"/>
      <c r="O354" s="5"/>
      <c r="P354" s="5"/>
    </row>
    <row r="355" spans="1:16" x14ac:dyDescent="0.3">
      <c r="A355" s="5"/>
      <c r="B355" s="5"/>
      <c r="C355" s="5"/>
      <c r="D355" s="5"/>
      <c r="E355" s="5"/>
      <c r="F355" s="5"/>
      <c r="G355" s="5"/>
      <c r="H355" s="5"/>
      <c r="I355" s="5"/>
      <c r="J355" s="5"/>
      <c r="K355" s="5"/>
      <c r="L355" s="5"/>
      <c r="M355" s="5"/>
      <c r="N355" s="5"/>
      <c r="O355" s="5"/>
      <c r="P355" s="5"/>
    </row>
    <row r="356" spans="1:16" x14ac:dyDescent="0.3">
      <c r="A356" s="5"/>
      <c r="B356" s="5"/>
      <c r="C356" s="5"/>
      <c r="D356" s="5"/>
      <c r="E356" s="5"/>
      <c r="F356" s="5"/>
      <c r="G356" s="5"/>
      <c r="H356" s="5"/>
      <c r="I356" s="5"/>
      <c r="J356" s="5"/>
      <c r="K356" s="5"/>
      <c r="L356" s="5"/>
      <c r="M356" s="5"/>
      <c r="N356" s="5"/>
      <c r="O356" s="5"/>
      <c r="P356" s="5"/>
    </row>
    <row r="357" spans="1:16" x14ac:dyDescent="0.3">
      <c r="A357" s="5"/>
      <c r="B357" s="5"/>
      <c r="C357" s="5"/>
      <c r="D357" s="5"/>
      <c r="E357" s="5"/>
      <c r="F357" s="5"/>
      <c r="G357" s="5"/>
      <c r="H357" s="5"/>
      <c r="I357" s="5"/>
      <c r="J357" s="5"/>
      <c r="K357" s="5"/>
      <c r="L357" s="5"/>
      <c r="M357" s="5"/>
      <c r="N357" s="5"/>
      <c r="O357" s="5"/>
      <c r="P357" s="5"/>
    </row>
    <row r="358" spans="1:16" x14ac:dyDescent="0.3">
      <c r="A358" s="5"/>
      <c r="B358" s="5"/>
      <c r="C358" s="5"/>
      <c r="D358" s="5"/>
      <c r="E358" s="5"/>
      <c r="F358" s="5"/>
      <c r="G358" s="5"/>
      <c r="H358" s="5"/>
      <c r="I358" s="5"/>
      <c r="J358" s="5"/>
      <c r="K358" s="5"/>
      <c r="L358" s="5"/>
      <c r="M358" s="5"/>
      <c r="N358" s="5"/>
      <c r="O358" s="5"/>
      <c r="P358" s="5"/>
    </row>
    <row r="359" spans="1:16" x14ac:dyDescent="0.3">
      <c r="A359" s="5"/>
      <c r="B359" s="5"/>
      <c r="C359" s="5"/>
      <c r="D359" s="5"/>
      <c r="E359" s="5"/>
      <c r="F359" s="5"/>
      <c r="G359" s="5"/>
      <c r="H359" s="5"/>
      <c r="I359" s="5"/>
      <c r="J359" s="5"/>
      <c r="K359" s="5"/>
      <c r="L359" s="5"/>
      <c r="M359" s="5"/>
      <c r="N359" s="5"/>
      <c r="O359" s="5"/>
      <c r="P359" s="5"/>
    </row>
    <row r="360" spans="1:16" x14ac:dyDescent="0.3">
      <c r="A360" s="5"/>
      <c r="B360" s="5"/>
      <c r="C360" s="5"/>
      <c r="D360" s="5"/>
      <c r="E360" s="5"/>
      <c r="F360" s="5"/>
      <c r="G360" s="5"/>
      <c r="H360" s="5"/>
      <c r="I360" s="5"/>
      <c r="J360" s="5"/>
      <c r="K360" s="5"/>
      <c r="L360" s="5"/>
      <c r="M360" s="5"/>
      <c r="N360" s="5"/>
      <c r="O360" s="5"/>
      <c r="P360" s="5"/>
    </row>
    <row r="361" spans="1:16" x14ac:dyDescent="0.3">
      <c r="A361" s="5"/>
      <c r="B361" s="5"/>
      <c r="C361" s="5"/>
      <c r="D361" s="5"/>
      <c r="E361" s="5"/>
      <c r="F361" s="5"/>
      <c r="G361" s="5"/>
      <c r="H361" s="5"/>
      <c r="I361" s="5"/>
      <c r="J361" s="5"/>
      <c r="K361" s="5"/>
      <c r="L361" s="5"/>
      <c r="M361" s="5"/>
      <c r="N361" s="5"/>
      <c r="O361" s="5"/>
      <c r="P361" s="5"/>
    </row>
    <row r="362" spans="1:16" x14ac:dyDescent="0.3">
      <c r="A362" s="5"/>
      <c r="B362" s="5"/>
      <c r="C362" s="5"/>
      <c r="D362" s="5"/>
      <c r="E362" s="5"/>
      <c r="F362" s="5"/>
      <c r="G362" s="5"/>
      <c r="H362" s="5"/>
      <c r="I362" s="5"/>
      <c r="J362" s="5"/>
      <c r="K362" s="5"/>
      <c r="L362" s="5"/>
      <c r="M362" s="5"/>
      <c r="N362" s="5"/>
      <c r="O362" s="5"/>
      <c r="P362" s="5"/>
    </row>
    <row r="363" spans="1:16" x14ac:dyDescent="0.3">
      <c r="A363" s="5"/>
      <c r="B363" s="5"/>
      <c r="C363" s="5"/>
      <c r="D363" s="5"/>
      <c r="E363" s="5"/>
      <c r="F363" s="5"/>
      <c r="G363" s="5"/>
      <c r="H363" s="5"/>
      <c r="I363" s="5"/>
      <c r="J363" s="5"/>
      <c r="K363" s="5"/>
      <c r="L363" s="5"/>
      <c r="M363" s="5"/>
      <c r="N363" s="5"/>
      <c r="O363" s="5"/>
      <c r="P363" s="5"/>
    </row>
    <row r="364" spans="1:16" x14ac:dyDescent="0.3">
      <c r="A364" s="5"/>
      <c r="B364" s="5"/>
      <c r="C364" s="5"/>
      <c r="D364" s="5"/>
      <c r="E364" s="5"/>
      <c r="F364" s="5"/>
      <c r="G364" s="5"/>
      <c r="H364" s="5"/>
      <c r="I364" s="5"/>
      <c r="J364" s="5"/>
      <c r="K364" s="5"/>
      <c r="L364" s="5"/>
      <c r="M364" s="5"/>
      <c r="N364" s="5"/>
      <c r="O364" s="5"/>
      <c r="P364" s="5"/>
    </row>
    <row r="365" spans="1:16" x14ac:dyDescent="0.3">
      <c r="A365" s="5"/>
      <c r="B365" s="5"/>
      <c r="C365" s="5"/>
      <c r="D365" s="5"/>
      <c r="E365" s="5"/>
      <c r="F365" s="5"/>
      <c r="G365" s="5"/>
      <c r="H365" s="5"/>
      <c r="I365" s="5"/>
      <c r="J365" s="5"/>
      <c r="K365" s="5"/>
      <c r="L365" s="5"/>
      <c r="M365" s="5"/>
      <c r="N365" s="5"/>
      <c r="O365" s="5"/>
      <c r="P365" s="5"/>
    </row>
    <row r="366" spans="1:16" x14ac:dyDescent="0.3">
      <c r="A366" s="5"/>
      <c r="B366" s="5"/>
      <c r="C366" s="5"/>
      <c r="D366" s="5"/>
      <c r="E366" s="5"/>
      <c r="F366" s="5"/>
      <c r="G366" s="5"/>
      <c r="H366" s="5"/>
      <c r="I366" s="5"/>
      <c r="J366" s="5"/>
      <c r="K366" s="5"/>
      <c r="L366" s="5"/>
      <c r="M366" s="5"/>
      <c r="N366" s="5"/>
      <c r="O366" s="5"/>
      <c r="P366" s="5"/>
    </row>
    <row r="367" spans="1:16" x14ac:dyDescent="0.3">
      <c r="A367" s="5"/>
      <c r="B367" s="5"/>
      <c r="C367" s="5"/>
      <c r="D367" s="5"/>
      <c r="E367" s="5"/>
      <c r="F367" s="5"/>
      <c r="G367" s="5"/>
      <c r="H367" s="5"/>
      <c r="I367" s="5"/>
      <c r="J367" s="5"/>
      <c r="K367" s="5"/>
      <c r="L367" s="5"/>
      <c r="M367" s="5"/>
      <c r="N367" s="5"/>
      <c r="O367" s="5"/>
      <c r="P367" s="5"/>
    </row>
    <row r="368" spans="1:16" x14ac:dyDescent="0.3">
      <c r="A368" s="5"/>
      <c r="B368" s="5"/>
      <c r="C368" s="5"/>
      <c r="D368" s="5"/>
      <c r="E368" s="5"/>
      <c r="F368" s="5"/>
      <c r="G368" s="5"/>
      <c r="H368" s="5"/>
      <c r="I368" s="5"/>
      <c r="J368" s="5"/>
      <c r="K368" s="5"/>
      <c r="L368" s="5"/>
      <c r="M368" s="5"/>
      <c r="N368" s="5"/>
      <c r="O368" s="5"/>
      <c r="P368" s="5"/>
    </row>
    <row r="369" spans="1:16" x14ac:dyDescent="0.3">
      <c r="A369" s="5"/>
      <c r="B369" s="5"/>
      <c r="C369" s="5"/>
      <c r="D369" s="5"/>
      <c r="E369" s="5"/>
      <c r="F369" s="5"/>
      <c r="G369" s="5"/>
      <c r="H369" s="5"/>
      <c r="I369" s="5"/>
      <c r="J369" s="5"/>
      <c r="K369" s="5"/>
      <c r="L369" s="5"/>
      <c r="M369" s="5"/>
      <c r="N369" s="5"/>
      <c r="O369" s="5"/>
      <c r="P369" s="5"/>
    </row>
    <row r="370" spans="1:16" x14ac:dyDescent="0.3">
      <c r="A370" s="5"/>
      <c r="B370" s="5"/>
      <c r="C370" s="5"/>
      <c r="D370" s="5"/>
      <c r="E370" s="5"/>
      <c r="F370" s="5"/>
      <c r="G370" s="5"/>
      <c r="H370" s="5"/>
      <c r="I370" s="5"/>
      <c r="J370" s="5"/>
      <c r="K370" s="5"/>
      <c r="L370" s="5"/>
      <c r="M370" s="5"/>
      <c r="N370" s="5"/>
      <c r="O370" s="5"/>
      <c r="P370" s="5"/>
    </row>
    <row r="371" spans="1:16" x14ac:dyDescent="0.3">
      <c r="A371" s="5"/>
      <c r="B371" s="5"/>
      <c r="C371" s="5"/>
      <c r="D371" s="5"/>
      <c r="E371" s="5"/>
      <c r="F371" s="5"/>
      <c r="G371" s="5"/>
      <c r="H371" s="5"/>
      <c r="I371" s="5"/>
      <c r="J371" s="5"/>
      <c r="K371" s="5"/>
      <c r="L371" s="5"/>
      <c r="M371" s="5"/>
      <c r="N371" s="5"/>
      <c r="O371" s="5"/>
      <c r="P371" s="5"/>
    </row>
    <row r="372" spans="1:16" x14ac:dyDescent="0.3">
      <c r="A372" s="5"/>
      <c r="B372" s="5"/>
      <c r="C372" s="5"/>
      <c r="D372" s="5"/>
      <c r="E372" s="5"/>
      <c r="F372" s="5"/>
      <c r="G372" s="5"/>
      <c r="H372" s="5"/>
      <c r="I372" s="5"/>
      <c r="J372" s="5"/>
      <c r="K372" s="5"/>
      <c r="L372" s="5"/>
      <c r="M372" s="5"/>
      <c r="N372" s="5"/>
      <c r="O372" s="5"/>
      <c r="P372" s="5"/>
    </row>
    <row r="373" spans="1:16" x14ac:dyDescent="0.3">
      <c r="A373" s="5"/>
      <c r="B373" s="5"/>
      <c r="C373" s="5"/>
      <c r="D373" s="5"/>
      <c r="E373" s="5"/>
      <c r="F373" s="5"/>
      <c r="G373" s="5"/>
      <c r="H373" s="5"/>
      <c r="I373" s="5"/>
      <c r="J373" s="5"/>
      <c r="K373" s="5"/>
      <c r="L373" s="5"/>
      <c r="M373" s="5"/>
      <c r="N373" s="5"/>
      <c r="O373" s="5"/>
      <c r="P373" s="5"/>
    </row>
    <row r="374" spans="1:16" x14ac:dyDescent="0.3">
      <c r="A374" s="5"/>
      <c r="B374" s="5"/>
      <c r="C374" s="5"/>
      <c r="D374" s="5"/>
      <c r="E374" s="5"/>
      <c r="F374" s="5"/>
      <c r="G374" s="5"/>
      <c r="H374" s="5"/>
      <c r="I374" s="5"/>
      <c r="J374" s="5"/>
      <c r="K374" s="5"/>
      <c r="L374" s="5"/>
      <c r="M374" s="5"/>
      <c r="N374" s="5"/>
      <c r="O374" s="5"/>
      <c r="P374" s="5"/>
    </row>
    <row r="375" spans="1:16" x14ac:dyDescent="0.3">
      <c r="A375" s="5"/>
      <c r="B375" s="5"/>
      <c r="C375" s="5"/>
      <c r="D375" s="5"/>
      <c r="E375" s="5"/>
      <c r="F375" s="5"/>
      <c r="G375" s="5"/>
      <c r="H375" s="5"/>
      <c r="I375" s="5"/>
      <c r="J375" s="5"/>
      <c r="K375" s="5"/>
      <c r="L375" s="5"/>
      <c r="M375" s="5"/>
      <c r="N375" s="5"/>
      <c r="O375" s="5"/>
      <c r="P375" s="5"/>
    </row>
    <row r="376" spans="1:16" x14ac:dyDescent="0.3">
      <c r="A376" s="5"/>
      <c r="B376" s="5"/>
      <c r="C376" s="5"/>
      <c r="D376" s="5"/>
      <c r="E376" s="5"/>
      <c r="F376" s="5"/>
      <c r="G376" s="5"/>
      <c r="H376" s="5"/>
      <c r="I376" s="5"/>
      <c r="J376" s="5"/>
      <c r="K376" s="5"/>
      <c r="L376" s="5"/>
      <c r="M376" s="5"/>
      <c r="N376" s="5"/>
      <c r="O376" s="5"/>
      <c r="P376" s="5"/>
    </row>
    <row r="377" spans="1:16" x14ac:dyDescent="0.3">
      <c r="A377" s="5"/>
      <c r="B377" s="5"/>
      <c r="C377" s="5"/>
      <c r="D377" s="5"/>
      <c r="E377" s="5"/>
      <c r="F377" s="5"/>
      <c r="G377" s="5"/>
      <c r="H377" s="5"/>
      <c r="I377" s="5"/>
      <c r="J377" s="5"/>
      <c r="K377" s="5"/>
      <c r="L377" s="5"/>
      <c r="M377" s="5"/>
      <c r="N377" s="5"/>
      <c r="O377" s="5"/>
      <c r="P377" s="5"/>
    </row>
    <row r="378" spans="1:16" x14ac:dyDescent="0.3">
      <c r="A378" s="5"/>
      <c r="B378" s="5"/>
      <c r="C378" s="5"/>
      <c r="D378" s="5"/>
      <c r="E378" s="5"/>
      <c r="F378" s="5"/>
      <c r="G378" s="5"/>
      <c r="H378" s="5"/>
      <c r="I378" s="5"/>
      <c r="J378" s="5"/>
      <c r="K378" s="5"/>
      <c r="L378" s="5"/>
      <c r="M378" s="5"/>
      <c r="N378" s="5"/>
      <c r="O378" s="5"/>
      <c r="P378" s="5"/>
    </row>
    <row r="379" spans="1:16" x14ac:dyDescent="0.3">
      <c r="A379" s="5"/>
      <c r="B379" s="5"/>
      <c r="C379" s="5"/>
      <c r="D379" s="5"/>
      <c r="E379" s="5"/>
      <c r="F379" s="5"/>
      <c r="G379" s="5"/>
      <c r="H379" s="5"/>
      <c r="I379" s="5"/>
      <c r="J379" s="5"/>
      <c r="K379" s="5"/>
      <c r="L379" s="5"/>
      <c r="M379" s="5"/>
      <c r="N379" s="5"/>
      <c r="O379" s="5"/>
      <c r="P379" s="5"/>
    </row>
    <row r="380" spans="1:16" x14ac:dyDescent="0.3">
      <c r="A380" s="5"/>
      <c r="B380" s="5"/>
      <c r="C380" s="5"/>
      <c r="D380" s="5"/>
      <c r="E380" s="5"/>
      <c r="F380" s="5"/>
      <c r="G380" s="5"/>
      <c r="H380" s="5"/>
      <c r="I380" s="5"/>
      <c r="J380" s="5"/>
      <c r="K380" s="5"/>
      <c r="L380" s="5"/>
      <c r="M380" s="5"/>
      <c r="N380" s="5"/>
      <c r="O380" s="5"/>
      <c r="P380" s="5"/>
    </row>
    <row r="381" spans="1:16" x14ac:dyDescent="0.3">
      <c r="A381" s="5"/>
      <c r="B381" s="5"/>
      <c r="C381" s="5"/>
      <c r="D381" s="5"/>
      <c r="E381" s="5"/>
      <c r="F381" s="5"/>
      <c r="G381" s="5"/>
      <c r="H381" s="5"/>
      <c r="I381" s="5"/>
      <c r="J381" s="5"/>
      <c r="K381" s="5"/>
      <c r="L381" s="5"/>
      <c r="M381" s="5"/>
      <c r="N381" s="5"/>
      <c r="O381" s="5"/>
      <c r="P381" s="5"/>
    </row>
    <row r="382" spans="1:16" x14ac:dyDescent="0.3">
      <c r="A382" s="5"/>
      <c r="B382" s="5"/>
      <c r="C382" s="5"/>
      <c r="D382" s="5"/>
      <c r="E382" s="5"/>
      <c r="F382" s="5"/>
      <c r="G382" s="5"/>
      <c r="H382" s="5"/>
      <c r="I382" s="5"/>
      <c r="J382" s="5"/>
      <c r="K382" s="5"/>
      <c r="L382" s="5"/>
      <c r="M382" s="5"/>
      <c r="N382" s="5"/>
      <c r="O382" s="5"/>
      <c r="P382" s="5"/>
    </row>
    <row r="383" spans="1:16" x14ac:dyDescent="0.3">
      <c r="A383" s="5"/>
      <c r="B383" s="5"/>
      <c r="C383" s="5"/>
      <c r="D383" s="5"/>
      <c r="E383" s="5"/>
      <c r="F383" s="5"/>
      <c r="G383" s="5"/>
      <c r="H383" s="5"/>
      <c r="I383" s="5"/>
      <c r="J383" s="5"/>
      <c r="K383" s="5"/>
      <c r="L383" s="5"/>
      <c r="M383" s="5"/>
      <c r="N383" s="5"/>
      <c r="O383" s="5"/>
      <c r="P383" s="5"/>
    </row>
    <row r="384" spans="1:16" x14ac:dyDescent="0.3">
      <c r="A384" s="5"/>
      <c r="B384" s="5"/>
      <c r="C384" s="5"/>
      <c r="D384" s="5"/>
      <c r="E384" s="5"/>
      <c r="F384" s="5"/>
      <c r="G384" s="5"/>
      <c r="H384" s="5"/>
      <c r="I384" s="5"/>
      <c r="J384" s="5"/>
      <c r="K384" s="5"/>
      <c r="L384" s="5"/>
      <c r="M384" s="5"/>
      <c r="N384" s="5"/>
      <c r="O384" s="5"/>
      <c r="P384" s="5"/>
    </row>
    <row r="385" spans="1:16" x14ac:dyDescent="0.3">
      <c r="A385" s="5"/>
      <c r="B385" s="5"/>
      <c r="C385" s="5"/>
      <c r="D385" s="5"/>
      <c r="E385" s="5"/>
      <c r="F385" s="5"/>
      <c r="G385" s="5"/>
      <c r="H385" s="5"/>
      <c r="I385" s="5"/>
      <c r="J385" s="5"/>
      <c r="K385" s="5"/>
      <c r="L385" s="5"/>
      <c r="M385" s="5"/>
      <c r="N385" s="5"/>
      <c r="O385" s="5"/>
      <c r="P385" s="5"/>
    </row>
    <row r="386" spans="1:16" x14ac:dyDescent="0.3">
      <c r="A386" s="5"/>
      <c r="B386" s="5"/>
      <c r="C386" s="5"/>
      <c r="D386" s="5"/>
      <c r="E386" s="5"/>
      <c r="F386" s="5"/>
      <c r="G386" s="5"/>
      <c r="H386" s="5"/>
      <c r="I386" s="5"/>
      <c r="J386" s="5"/>
      <c r="K386" s="5"/>
      <c r="L386" s="5"/>
      <c r="M386" s="5"/>
      <c r="N386" s="5"/>
      <c r="O386" s="5"/>
      <c r="P386" s="5"/>
    </row>
    <row r="387" spans="1:16" x14ac:dyDescent="0.3">
      <c r="A387" s="5"/>
      <c r="B387" s="5"/>
      <c r="C387" s="5"/>
      <c r="D387" s="5"/>
      <c r="E387" s="5"/>
      <c r="F387" s="5"/>
      <c r="G387" s="5"/>
      <c r="H387" s="5"/>
      <c r="I387" s="5"/>
      <c r="J387" s="5"/>
      <c r="K387" s="5"/>
      <c r="L387" s="5"/>
      <c r="M387" s="5"/>
      <c r="N387" s="5"/>
      <c r="O387" s="5"/>
      <c r="P387" s="5"/>
    </row>
    <row r="388" spans="1:16" x14ac:dyDescent="0.3">
      <c r="A388" s="5"/>
      <c r="B388" s="5"/>
      <c r="C388" s="5"/>
      <c r="D388" s="5"/>
      <c r="E388" s="5"/>
      <c r="F388" s="5"/>
      <c r="G388" s="5"/>
      <c r="H388" s="5"/>
      <c r="I388" s="5"/>
      <c r="J388" s="5"/>
      <c r="K388" s="5"/>
      <c r="L388" s="5"/>
      <c r="M388" s="5"/>
      <c r="N388" s="5"/>
      <c r="O388" s="5"/>
      <c r="P388" s="5"/>
    </row>
    <row r="389" spans="1:16" x14ac:dyDescent="0.3">
      <c r="A389" s="5"/>
      <c r="B389" s="5"/>
      <c r="C389" s="5"/>
      <c r="D389" s="5"/>
      <c r="E389" s="5"/>
      <c r="F389" s="5"/>
      <c r="G389" s="5"/>
      <c r="H389" s="5"/>
      <c r="I389" s="5"/>
      <c r="J389" s="5"/>
      <c r="K389" s="5"/>
      <c r="L389" s="5"/>
      <c r="M389" s="5"/>
      <c r="N389" s="5"/>
      <c r="O389" s="5"/>
      <c r="P389" s="5"/>
    </row>
    <row r="390" spans="1:16" x14ac:dyDescent="0.3">
      <c r="A390" s="5"/>
      <c r="B390" s="5"/>
      <c r="C390" s="5"/>
      <c r="D390" s="5"/>
      <c r="E390" s="5"/>
      <c r="F390" s="5"/>
      <c r="G390" s="5"/>
      <c r="H390" s="5"/>
      <c r="I390" s="5"/>
      <c r="J390" s="5"/>
      <c r="K390" s="5"/>
      <c r="L390" s="5"/>
      <c r="M390" s="5"/>
      <c r="N390" s="5"/>
      <c r="O390" s="5"/>
      <c r="P390" s="5"/>
    </row>
    <row r="391" spans="1:16" x14ac:dyDescent="0.3">
      <c r="A391" s="5"/>
      <c r="B391" s="5"/>
      <c r="C391" s="5"/>
      <c r="D391" s="5"/>
      <c r="E391" s="5"/>
      <c r="F391" s="5"/>
      <c r="G391" s="5"/>
      <c r="H391" s="5"/>
      <c r="I391" s="5"/>
      <c r="J391" s="5"/>
      <c r="K391" s="5"/>
      <c r="L391" s="5"/>
      <c r="M391" s="5"/>
      <c r="N391" s="5"/>
      <c r="O391" s="5"/>
      <c r="P391" s="5"/>
    </row>
    <row r="392" spans="1:16" x14ac:dyDescent="0.3">
      <c r="A392" s="5"/>
      <c r="B392" s="5"/>
      <c r="C392" s="5"/>
      <c r="D392" s="5"/>
      <c r="E392" s="5"/>
      <c r="F392" s="5"/>
      <c r="G392" s="5"/>
      <c r="H392" s="5"/>
      <c r="I392" s="5"/>
      <c r="J392" s="5"/>
      <c r="K392" s="5"/>
      <c r="L392" s="5"/>
      <c r="M392" s="5"/>
      <c r="N392" s="5"/>
      <c r="O392" s="5"/>
      <c r="P392" s="5"/>
    </row>
    <row r="393" spans="1:16" x14ac:dyDescent="0.3">
      <c r="A393" s="5"/>
      <c r="B393" s="5"/>
      <c r="C393" s="5"/>
      <c r="D393" s="5"/>
      <c r="E393" s="5"/>
      <c r="F393" s="5"/>
      <c r="G393" s="5"/>
      <c r="H393" s="5"/>
      <c r="I393" s="5"/>
      <c r="J393" s="5"/>
      <c r="K393" s="5"/>
      <c r="L393" s="5"/>
      <c r="M393" s="5"/>
      <c r="N393" s="5"/>
      <c r="O393" s="5"/>
      <c r="P393" s="5"/>
    </row>
    <row r="394" spans="1:16" x14ac:dyDescent="0.3">
      <c r="A394" s="5"/>
      <c r="B394" s="5"/>
      <c r="C394" s="5"/>
      <c r="D394" s="5"/>
      <c r="E394" s="5"/>
      <c r="F394" s="5"/>
      <c r="G394" s="5"/>
      <c r="H394" s="5"/>
      <c r="I394" s="5"/>
      <c r="J394" s="5"/>
      <c r="K394" s="5"/>
      <c r="L394" s="5"/>
      <c r="M394" s="5"/>
      <c r="N394" s="5"/>
      <c r="O394" s="5"/>
      <c r="P394" s="5"/>
    </row>
    <row r="395" spans="1:16" x14ac:dyDescent="0.3">
      <c r="A395" s="5"/>
      <c r="B395" s="5"/>
      <c r="C395" s="5"/>
      <c r="D395" s="5"/>
      <c r="E395" s="5"/>
      <c r="F395" s="5"/>
      <c r="G395" s="5"/>
      <c r="H395" s="5"/>
      <c r="I395" s="5"/>
      <c r="J395" s="5"/>
      <c r="K395" s="5"/>
      <c r="L395" s="5"/>
      <c r="M395" s="5"/>
      <c r="N395" s="5"/>
      <c r="O395" s="5"/>
      <c r="P395" s="5"/>
    </row>
    <row r="396" spans="1:16" x14ac:dyDescent="0.3">
      <c r="A396" s="5"/>
      <c r="B396" s="5"/>
      <c r="C396" s="5"/>
      <c r="D396" s="5"/>
      <c r="E396" s="5"/>
      <c r="F396" s="5"/>
      <c r="G396" s="5"/>
      <c r="H396" s="5"/>
      <c r="I396" s="5"/>
      <c r="J396" s="5"/>
      <c r="K396" s="5"/>
      <c r="L396" s="5"/>
      <c r="M396" s="5"/>
      <c r="N396" s="5"/>
      <c r="O396" s="5"/>
      <c r="P396" s="5"/>
    </row>
    <row r="397" spans="1:16" x14ac:dyDescent="0.3">
      <c r="A397" s="5"/>
      <c r="B397" s="5"/>
      <c r="C397" s="5"/>
      <c r="D397" s="5"/>
      <c r="E397" s="5"/>
      <c r="F397" s="5"/>
      <c r="G397" s="5"/>
      <c r="H397" s="5"/>
      <c r="I397" s="5"/>
      <c r="J397" s="5"/>
      <c r="K397" s="5"/>
      <c r="L397" s="5"/>
      <c r="M397" s="5"/>
      <c r="N397" s="5"/>
      <c r="O397" s="5"/>
      <c r="P397" s="5"/>
    </row>
    <row r="398" spans="1:16" x14ac:dyDescent="0.3">
      <c r="A398" s="5"/>
      <c r="B398" s="5"/>
      <c r="C398" s="5"/>
      <c r="D398" s="5"/>
      <c r="E398" s="5"/>
      <c r="F398" s="5"/>
      <c r="G398" s="5"/>
      <c r="H398" s="5"/>
      <c r="I398" s="5"/>
      <c r="J398" s="5"/>
      <c r="K398" s="5"/>
      <c r="L398" s="5"/>
      <c r="M398" s="5"/>
      <c r="N398" s="5"/>
      <c r="O398" s="5"/>
      <c r="P398" s="5"/>
    </row>
    <row r="399" spans="1:16" x14ac:dyDescent="0.3">
      <c r="A399" s="5"/>
      <c r="B399" s="5"/>
      <c r="C399" s="5"/>
      <c r="D399" s="5"/>
      <c r="E399" s="5"/>
      <c r="F399" s="5"/>
      <c r="G399" s="5"/>
      <c r="H399" s="5"/>
      <c r="I399" s="5"/>
      <c r="J399" s="5"/>
      <c r="K399" s="5"/>
      <c r="L399" s="5"/>
      <c r="M399" s="5"/>
      <c r="N399" s="5"/>
      <c r="O399" s="5"/>
      <c r="P399" s="5"/>
    </row>
    <row r="400" spans="1:16" x14ac:dyDescent="0.3">
      <c r="A400" s="5"/>
      <c r="B400" s="5"/>
      <c r="C400" s="5"/>
      <c r="D400" s="5"/>
      <c r="E400" s="5"/>
      <c r="F400" s="5"/>
      <c r="G400" s="5"/>
      <c r="H400" s="5"/>
      <c r="I400" s="5"/>
      <c r="J400" s="5"/>
      <c r="K400" s="5"/>
      <c r="L400" s="5"/>
      <c r="M400" s="5"/>
      <c r="N400" s="5"/>
      <c r="O400" s="5"/>
      <c r="P400" s="5"/>
    </row>
    <row r="401" spans="1:16" x14ac:dyDescent="0.3">
      <c r="A401" s="5"/>
      <c r="B401" s="5"/>
      <c r="C401" s="5"/>
      <c r="D401" s="5"/>
      <c r="E401" s="5"/>
      <c r="F401" s="5"/>
      <c r="G401" s="5"/>
      <c r="H401" s="5"/>
      <c r="I401" s="5"/>
      <c r="J401" s="5"/>
      <c r="K401" s="5"/>
      <c r="L401" s="5"/>
      <c r="M401" s="5"/>
      <c r="N401" s="5"/>
      <c r="O401" s="5"/>
      <c r="P401" s="5"/>
    </row>
    <row r="402" spans="1:16" x14ac:dyDescent="0.3">
      <c r="A402" s="5"/>
      <c r="B402" s="5"/>
      <c r="C402" s="5"/>
      <c r="D402" s="5"/>
      <c r="E402" s="5"/>
      <c r="F402" s="5"/>
      <c r="G402" s="5"/>
      <c r="H402" s="5"/>
      <c r="I402" s="5"/>
      <c r="J402" s="5"/>
      <c r="K402" s="5"/>
      <c r="L402" s="5"/>
      <c r="M402" s="5"/>
      <c r="N402" s="5"/>
      <c r="O402" s="5"/>
      <c r="P402" s="5"/>
    </row>
    <row r="403" spans="1:16" x14ac:dyDescent="0.3">
      <c r="A403" s="5"/>
      <c r="B403" s="5"/>
      <c r="C403" s="5"/>
      <c r="D403" s="5"/>
      <c r="E403" s="5"/>
      <c r="F403" s="5"/>
      <c r="G403" s="5"/>
      <c r="H403" s="5"/>
      <c r="I403" s="5"/>
      <c r="J403" s="5"/>
      <c r="K403" s="5"/>
      <c r="L403" s="5"/>
      <c r="M403" s="5"/>
      <c r="N403" s="5"/>
      <c r="O403" s="5"/>
      <c r="P403" s="5"/>
    </row>
    <row r="404" spans="1:16" x14ac:dyDescent="0.3">
      <c r="A404" s="5"/>
      <c r="B404" s="5"/>
      <c r="C404" s="5"/>
      <c r="D404" s="5"/>
      <c r="E404" s="5"/>
      <c r="F404" s="5"/>
      <c r="G404" s="5"/>
      <c r="H404" s="5"/>
      <c r="I404" s="5"/>
      <c r="J404" s="5"/>
      <c r="K404" s="5"/>
      <c r="L404" s="5"/>
      <c r="M404" s="5"/>
      <c r="N404" s="5"/>
      <c r="O404" s="5"/>
      <c r="P404" s="5"/>
    </row>
    <row r="405" spans="1:16" x14ac:dyDescent="0.3">
      <c r="A405" s="5"/>
      <c r="B405" s="5"/>
      <c r="C405" s="5"/>
      <c r="D405" s="5"/>
      <c r="E405" s="5"/>
      <c r="F405" s="5"/>
      <c r="G405" s="5"/>
      <c r="H405" s="5"/>
      <c r="I405" s="5"/>
      <c r="J405" s="5"/>
      <c r="K405" s="5"/>
      <c r="L405" s="5"/>
      <c r="M405" s="5"/>
      <c r="N405" s="5"/>
      <c r="O405" s="5"/>
      <c r="P405" s="5"/>
    </row>
    <row r="406" spans="1:16" x14ac:dyDescent="0.3">
      <c r="A406" s="5"/>
      <c r="B406" s="5"/>
      <c r="C406" s="5"/>
      <c r="D406" s="5"/>
      <c r="E406" s="5"/>
      <c r="F406" s="5"/>
      <c r="G406" s="5"/>
      <c r="H406" s="5"/>
      <c r="I406" s="5"/>
      <c r="J406" s="5"/>
      <c r="K406" s="5"/>
      <c r="L406" s="5"/>
      <c r="M406" s="5"/>
      <c r="N406" s="5"/>
      <c r="O406" s="5"/>
      <c r="P406" s="5"/>
    </row>
    <row r="407" spans="1:16" x14ac:dyDescent="0.3">
      <c r="A407" s="5"/>
      <c r="B407" s="5"/>
      <c r="C407" s="5"/>
      <c r="D407" s="5"/>
      <c r="E407" s="5"/>
      <c r="F407" s="5"/>
      <c r="G407" s="5"/>
      <c r="H407" s="5"/>
      <c r="I407" s="5"/>
      <c r="J407" s="5"/>
      <c r="K407" s="5"/>
      <c r="L407" s="5"/>
      <c r="M407" s="5"/>
      <c r="N407" s="5"/>
      <c r="O407" s="5"/>
      <c r="P407" s="5"/>
    </row>
    <row r="408" spans="1:16" x14ac:dyDescent="0.3">
      <c r="A408" s="5"/>
      <c r="B408" s="5"/>
      <c r="C408" s="5"/>
      <c r="D408" s="5"/>
      <c r="E408" s="5"/>
      <c r="F408" s="5"/>
      <c r="G408" s="5"/>
      <c r="H408" s="5"/>
      <c r="I408" s="5"/>
      <c r="J408" s="5"/>
      <c r="K408" s="5"/>
      <c r="L408" s="5"/>
      <c r="M408" s="5"/>
      <c r="N408" s="5"/>
      <c r="O408" s="5"/>
      <c r="P408" s="5"/>
    </row>
    <row r="409" spans="1:16" x14ac:dyDescent="0.3">
      <c r="A409" s="5"/>
      <c r="B409" s="5"/>
      <c r="C409" s="5"/>
      <c r="D409" s="5"/>
      <c r="E409" s="5"/>
      <c r="F409" s="5"/>
      <c r="G409" s="5"/>
      <c r="H409" s="5"/>
      <c r="I409" s="5"/>
      <c r="J409" s="5"/>
      <c r="K409" s="5"/>
      <c r="L409" s="5"/>
      <c r="M409" s="5"/>
      <c r="N409" s="5"/>
      <c r="O409" s="5"/>
      <c r="P409" s="5"/>
    </row>
    <row r="410" spans="1:16" x14ac:dyDescent="0.3">
      <c r="A410" s="5"/>
      <c r="B410" s="5"/>
      <c r="C410" s="5"/>
      <c r="D410" s="5"/>
      <c r="E410" s="5"/>
      <c r="F410" s="5"/>
      <c r="G410" s="5"/>
      <c r="H410" s="5"/>
      <c r="I410" s="5"/>
      <c r="J410" s="5"/>
      <c r="K410" s="5"/>
      <c r="L410" s="5"/>
      <c r="M410" s="5"/>
      <c r="N410" s="5"/>
      <c r="O410" s="5"/>
      <c r="P410" s="5"/>
    </row>
    <row r="411" spans="1:16" x14ac:dyDescent="0.3">
      <c r="A411" s="5"/>
      <c r="B411" s="5"/>
      <c r="C411" s="5"/>
      <c r="D411" s="5"/>
      <c r="E411" s="5"/>
      <c r="F411" s="5"/>
      <c r="G411" s="5"/>
      <c r="H411" s="5"/>
      <c r="I411" s="5"/>
      <c r="J411" s="5"/>
      <c r="K411" s="5"/>
      <c r="L411" s="5"/>
      <c r="M411" s="5"/>
      <c r="N411" s="5"/>
      <c r="O411" s="5"/>
      <c r="P411" s="5"/>
    </row>
    <row r="412" spans="1:16" x14ac:dyDescent="0.3">
      <c r="A412" s="5"/>
      <c r="B412" s="5"/>
      <c r="C412" s="5"/>
      <c r="D412" s="5"/>
      <c r="E412" s="5"/>
      <c r="F412" s="5"/>
      <c r="G412" s="5"/>
      <c r="H412" s="5"/>
      <c r="I412" s="5"/>
      <c r="J412" s="5"/>
      <c r="K412" s="5"/>
      <c r="L412" s="5"/>
      <c r="M412" s="5"/>
      <c r="N412" s="5"/>
      <c r="O412" s="5"/>
      <c r="P412" s="5"/>
    </row>
    <row r="413" spans="1:16" x14ac:dyDescent="0.3">
      <c r="A413" s="5"/>
      <c r="B413" s="5"/>
      <c r="C413" s="5"/>
      <c r="D413" s="5"/>
      <c r="E413" s="5"/>
      <c r="F413" s="5"/>
      <c r="G413" s="5"/>
      <c r="H413" s="5"/>
      <c r="I413" s="5"/>
      <c r="J413" s="5"/>
      <c r="K413" s="5"/>
      <c r="L413" s="5"/>
      <c r="M413" s="5"/>
      <c r="N413" s="5"/>
      <c r="O413" s="5"/>
      <c r="P413" s="5"/>
    </row>
    <row r="414" spans="1:16" x14ac:dyDescent="0.3">
      <c r="A414" s="5"/>
      <c r="B414" s="5"/>
      <c r="C414" s="5"/>
      <c r="D414" s="5"/>
      <c r="E414" s="5"/>
      <c r="F414" s="5"/>
      <c r="G414" s="5"/>
      <c r="H414" s="5"/>
      <c r="I414" s="5"/>
      <c r="J414" s="5"/>
      <c r="K414" s="5"/>
      <c r="L414" s="5"/>
      <c r="M414" s="5"/>
      <c r="N414" s="5"/>
      <c r="O414" s="5"/>
      <c r="P414" s="5"/>
    </row>
    <row r="415" spans="1:16" x14ac:dyDescent="0.3">
      <c r="A415" s="5"/>
      <c r="B415" s="5"/>
      <c r="C415" s="5"/>
      <c r="D415" s="5"/>
      <c r="E415" s="5"/>
      <c r="F415" s="5"/>
      <c r="G415" s="5"/>
      <c r="H415" s="5"/>
      <c r="I415" s="5"/>
      <c r="J415" s="5"/>
      <c r="K415" s="5"/>
      <c r="L415" s="5"/>
      <c r="M415" s="5"/>
      <c r="N415" s="5"/>
      <c r="O415" s="5"/>
      <c r="P415" s="5"/>
    </row>
    <row r="416" spans="1:16" x14ac:dyDescent="0.3">
      <c r="A416" s="5"/>
      <c r="B416" s="5"/>
      <c r="C416" s="5"/>
      <c r="D416" s="5"/>
      <c r="E416" s="5"/>
      <c r="F416" s="5"/>
      <c r="G416" s="5"/>
      <c r="H416" s="5"/>
      <c r="I416" s="5"/>
      <c r="J416" s="5"/>
      <c r="K416" s="5"/>
      <c r="L416" s="5"/>
      <c r="M416" s="5"/>
      <c r="N416" s="5"/>
      <c r="O416" s="5"/>
      <c r="P416" s="5"/>
    </row>
    <row r="417" spans="1:16" x14ac:dyDescent="0.3">
      <c r="A417" s="5"/>
      <c r="B417" s="5"/>
      <c r="C417" s="5"/>
      <c r="D417" s="5"/>
      <c r="E417" s="5"/>
      <c r="F417" s="5"/>
      <c r="G417" s="5"/>
      <c r="H417" s="5"/>
      <c r="I417" s="5"/>
      <c r="J417" s="5"/>
      <c r="K417" s="5"/>
      <c r="L417" s="5"/>
      <c r="M417" s="5"/>
      <c r="N417" s="5"/>
      <c r="O417" s="5"/>
      <c r="P417" s="5"/>
    </row>
    <row r="418" spans="1:16" x14ac:dyDescent="0.3">
      <c r="A418" s="5"/>
      <c r="B418" s="5"/>
      <c r="C418" s="5"/>
      <c r="D418" s="5"/>
      <c r="E418" s="5"/>
      <c r="F418" s="5"/>
      <c r="G418" s="5"/>
      <c r="H418" s="5"/>
      <c r="I418" s="5"/>
      <c r="J418" s="5"/>
      <c r="K418" s="5"/>
      <c r="L418" s="5"/>
      <c r="M418" s="5"/>
      <c r="N418" s="5"/>
      <c r="O418" s="5"/>
      <c r="P418" s="5"/>
    </row>
    <row r="419" spans="1:16" x14ac:dyDescent="0.3">
      <c r="A419" s="5"/>
      <c r="B419" s="5"/>
      <c r="C419" s="5"/>
      <c r="D419" s="5"/>
      <c r="E419" s="5"/>
      <c r="F419" s="5"/>
      <c r="G419" s="5"/>
      <c r="H419" s="5"/>
      <c r="I419" s="5"/>
      <c r="J419" s="5"/>
      <c r="K419" s="5"/>
      <c r="L419" s="5"/>
      <c r="M419" s="5"/>
      <c r="N419" s="5"/>
      <c r="O419" s="5"/>
      <c r="P419" s="5"/>
    </row>
    <row r="420" spans="1:16" x14ac:dyDescent="0.3">
      <c r="A420" s="5"/>
      <c r="B420" s="5"/>
      <c r="C420" s="5"/>
      <c r="D420" s="5"/>
      <c r="E420" s="5"/>
      <c r="F420" s="5"/>
      <c r="G420" s="5"/>
      <c r="H420" s="5"/>
      <c r="I420" s="5"/>
      <c r="J420" s="5"/>
      <c r="K420" s="5"/>
      <c r="L420" s="5"/>
      <c r="M420" s="5"/>
      <c r="N420" s="5"/>
      <c r="O420" s="5"/>
      <c r="P420" s="5"/>
    </row>
    <row r="421" spans="1:16" x14ac:dyDescent="0.3">
      <c r="A421" s="5"/>
      <c r="B421" s="5"/>
      <c r="C421" s="5"/>
      <c r="D421" s="5"/>
      <c r="E421" s="5"/>
      <c r="F421" s="5"/>
      <c r="G421" s="5"/>
      <c r="H421" s="5"/>
      <c r="I421" s="5"/>
      <c r="J421" s="5"/>
      <c r="K421" s="5"/>
      <c r="L421" s="5"/>
      <c r="M421" s="5"/>
      <c r="N421" s="5"/>
      <c r="O421" s="5"/>
      <c r="P421" s="5"/>
    </row>
    <row r="422" spans="1:16" x14ac:dyDescent="0.3">
      <c r="A422" s="5"/>
      <c r="B422" s="5"/>
      <c r="C422" s="5"/>
      <c r="D422" s="5"/>
      <c r="E422" s="5"/>
      <c r="F422" s="5"/>
      <c r="G422" s="5"/>
      <c r="H422" s="5"/>
      <c r="I422" s="5"/>
      <c r="J422" s="5"/>
      <c r="K422" s="5"/>
      <c r="L422" s="5"/>
      <c r="M422" s="5"/>
      <c r="N422" s="5"/>
      <c r="O422" s="5"/>
      <c r="P422" s="5"/>
    </row>
    <row r="423" spans="1:16" x14ac:dyDescent="0.3">
      <c r="A423" s="5"/>
      <c r="B423" s="5"/>
      <c r="C423" s="5"/>
      <c r="D423" s="5"/>
      <c r="E423" s="5"/>
      <c r="F423" s="5"/>
      <c r="G423" s="5"/>
      <c r="H423" s="5"/>
      <c r="I423" s="5"/>
      <c r="J423" s="5"/>
      <c r="K423" s="5"/>
      <c r="L423" s="5"/>
      <c r="M423" s="5"/>
      <c r="N423" s="5"/>
      <c r="O423" s="5"/>
      <c r="P423" s="5"/>
    </row>
    <row r="424" spans="1:16" x14ac:dyDescent="0.3">
      <c r="A424" s="5"/>
      <c r="B424" s="5"/>
      <c r="C424" s="5"/>
      <c r="D424" s="5"/>
      <c r="E424" s="5"/>
      <c r="F424" s="5"/>
      <c r="G424" s="5"/>
      <c r="H424" s="5"/>
      <c r="I424" s="5"/>
      <c r="J424" s="5"/>
      <c r="K424" s="5"/>
      <c r="L424" s="5"/>
      <c r="M424" s="5"/>
      <c r="N424" s="5"/>
      <c r="O424" s="5"/>
      <c r="P424" s="5"/>
    </row>
    <row r="425" spans="1:16" x14ac:dyDescent="0.3">
      <c r="A425" s="5"/>
      <c r="B425" s="5"/>
      <c r="C425" s="5"/>
      <c r="D425" s="5"/>
      <c r="E425" s="5"/>
      <c r="F425" s="5"/>
      <c r="G425" s="5"/>
      <c r="H425" s="5"/>
      <c r="I425" s="5"/>
      <c r="J425" s="5"/>
      <c r="K425" s="5"/>
      <c r="L425" s="5"/>
      <c r="M425" s="5"/>
      <c r="N425" s="5"/>
      <c r="O425" s="5"/>
      <c r="P425" s="5"/>
    </row>
    <row r="426" spans="1:16" x14ac:dyDescent="0.3">
      <c r="A426" s="5"/>
      <c r="B426" s="5"/>
      <c r="C426" s="5"/>
      <c r="D426" s="5"/>
      <c r="E426" s="5"/>
      <c r="F426" s="5"/>
      <c r="G426" s="5"/>
      <c r="H426" s="5"/>
      <c r="I426" s="5"/>
      <c r="J426" s="5"/>
      <c r="K426" s="5"/>
      <c r="L426" s="5"/>
      <c r="M426" s="5"/>
      <c r="N426" s="5"/>
      <c r="O426" s="5"/>
      <c r="P426" s="5"/>
    </row>
    <row r="427" spans="1:16" x14ac:dyDescent="0.3">
      <c r="A427" s="5"/>
      <c r="B427" s="5"/>
      <c r="C427" s="5"/>
      <c r="D427" s="5"/>
      <c r="E427" s="5"/>
      <c r="F427" s="5"/>
      <c r="G427" s="5"/>
      <c r="H427" s="5"/>
      <c r="I427" s="5"/>
      <c r="J427" s="5"/>
      <c r="K427" s="5"/>
      <c r="L427" s="5"/>
      <c r="M427" s="5"/>
      <c r="N427" s="5"/>
      <c r="O427" s="5"/>
      <c r="P427" s="5"/>
    </row>
    <row r="428" spans="1:16" x14ac:dyDescent="0.3">
      <c r="A428" s="5"/>
      <c r="B428" s="5"/>
      <c r="C428" s="5"/>
      <c r="D428" s="5"/>
      <c r="E428" s="5"/>
      <c r="F428" s="5"/>
      <c r="G428" s="5"/>
      <c r="H428" s="5"/>
      <c r="I428" s="5"/>
      <c r="J428" s="5"/>
      <c r="K428" s="5"/>
      <c r="L428" s="5"/>
      <c r="M428" s="5"/>
      <c r="N428" s="5"/>
      <c r="O428" s="5"/>
      <c r="P428" s="5"/>
    </row>
    <row r="429" spans="1:16" x14ac:dyDescent="0.3">
      <c r="A429" s="5"/>
      <c r="B429" s="5"/>
      <c r="C429" s="5"/>
      <c r="D429" s="5"/>
      <c r="E429" s="5"/>
      <c r="F429" s="5"/>
      <c r="G429" s="5"/>
      <c r="H429" s="5"/>
      <c r="I429" s="5"/>
      <c r="J429" s="5"/>
      <c r="K429" s="5"/>
      <c r="L429" s="5"/>
      <c r="M429" s="5"/>
      <c r="N429" s="5"/>
      <c r="O429" s="5"/>
      <c r="P429" s="5"/>
    </row>
    <row r="430" spans="1:16" x14ac:dyDescent="0.3">
      <c r="A430" s="5"/>
      <c r="B430" s="5"/>
      <c r="C430" s="5"/>
      <c r="D430" s="5"/>
      <c r="E430" s="5"/>
      <c r="F430" s="5"/>
      <c r="G430" s="5"/>
      <c r="H430" s="5"/>
      <c r="I430" s="5"/>
      <c r="J430" s="5"/>
      <c r="K430" s="5"/>
      <c r="L430" s="5"/>
      <c r="M430" s="5"/>
      <c r="N430" s="5"/>
      <c r="O430" s="5"/>
      <c r="P430" s="5"/>
    </row>
    <row r="431" spans="1:16" x14ac:dyDescent="0.3">
      <c r="A431" s="5"/>
      <c r="B431" s="5"/>
      <c r="C431" s="5"/>
      <c r="D431" s="5"/>
      <c r="E431" s="5"/>
      <c r="F431" s="5"/>
      <c r="G431" s="5"/>
      <c r="H431" s="5"/>
      <c r="I431" s="5"/>
      <c r="J431" s="5"/>
      <c r="K431" s="5"/>
      <c r="L431" s="5"/>
      <c r="M431" s="5"/>
      <c r="N431" s="5"/>
      <c r="O431" s="5"/>
      <c r="P431" s="5"/>
    </row>
    <row r="432" spans="1:16" x14ac:dyDescent="0.3">
      <c r="A432" s="5"/>
      <c r="B432" s="5"/>
      <c r="C432" s="5"/>
      <c r="D432" s="5"/>
      <c r="E432" s="5"/>
      <c r="F432" s="5"/>
      <c r="G432" s="5"/>
      <c r="H432" s="5"/>
      <c r="I432" s="5"/>
      <c r="J432" s="5"/>
      <c r="K432" s="5"/>
      <c r="L432" s="5"/>
      <c r="M432" s="5"/>
      <c r="N432" s="5"/>
      <c r="O432" s="5"/>
      <c r="P432" s="5"/>
    </row>
    <row r="433" spans="1:16" x14ac:dyDescent="0.3">
      <c r="A433" s="5"/>
      <c r="B433" s="5"/>
      <c r="C433" s="5"/>
      <c r="D433" s="5"/>
      <c r="E433" s="5"/>
      <c r="F433" s="5"/>
      <c r="G433" s="5"/>
      <c r="H433" s="5"/>
      <c r="I433" s="5"/>
      <c r="J433" s="5"/>
      <c r="K433" s="5"/>
      <c r="L433" s="5"/>
      <c r="M433" s="5"/>
      <c r="N433" s="5"/>
      <c r="O433" s="5"/>
      <c r="P433" s="5"/>
    </row>
    <row r="434" spans="1:16" x14ac:dyDescent="0.3">
      <c r="A434" s="5"/>
      <c r="B434" s="5"/>
      <c r="C434" s="5"/>
      <c r="D434" s="5"/>
      <c r="E434" s="5"/>
      <c r="F434" s="5"/>
      <c r="G434" s="5"/>
      <c r="H434" s="5"/>
      <c r="I434" s="5"/>
      <c r="J434" s="5"/>
      <c r="K434" s="5"/>
      <c r="L434" s="5"/>
      <c r="M434" s="5"/>
      <c r="N434" s="5"/>
      <c r="O434" s="5"/>
      <c r="P434" s="5"/>
    </row>
    <row r="435" spans="1:16" x14ac:dyDescent="0.3">
      <c r="A435" s="5"/>
      <c r="B435" s="5"/>
      <c r="C435" s="5"/>
      <c r="D435" s="5"/>
      <c r="E435" s="5"/>
      <c r="F435" s="5"/>
      <c r="G435" s="5"/>
      <c r="H435" s="5"/>
      <c r="I435" s="5"/>
      <c r="J435" s="5"/>
      <c r="K435" s="5"/>
      <c r="L435" s="5"/>
      <c r="M435" s="5"/>
      <c r="N435" s="5"/>
      <c r="O435" s="5"/>
      <c r="P435" s="5"/>
    </row>
    <row r="436" spans="1:16" x14ac:dyDescent="0.3">
      <c r="A436" s="5"/>
      <c r="B436" s="5"/>
      <c r="C436" s="5"/>
      <c r="D436" s="5"/>
      <c r="E436" s="5"/>
      <c r="F436" s="5"/>
      <c r="G436" s="5"/>
      <c r="H436" s="5"/>
      <c r="I436" s="5"/>
      <c r="J436" s="5"/>
      <c r="K436" s="5"/>
      <c r="L436" s="5"/>
      <c r="M436" s="5"/>
      <c r="N436" s="5"/>
      <c r="O436" s="5"/>
      <c r="P436" s="5"/>
    </row>
    <row r="437" spans="1:16" x14ac:dyDescent="0.3">
      <c r="A437" s="5"/>
      <c r="B437" s="5"/>
      <c r="C437" s="5"/>
      <c r="D437" s="5"/>
      <c r="E437" s="5"/>
      <c r="F437" s="5"/>
      <c r="G437" s="5"/>
      <c r="H437" s="5"/>
      <c r="I437" s="5"/>
      <c r="J437" s="5"/>
      <c r="K437" s="5"/>
      <c r="L437" s="5"/>
      <c r="M437" s="5"/>
      <c r="N437" s="5"/>
      <c r="O437" s="5"/>
      <c r="P437" s="5"/>
    </row>
    <row r="438" spans="1:16" x14ac:dyDescent="0.3">
      <c r="A438" s="5"/>
      <c r="B438" s="5"/>
      <c r="C438" s="5"/>
      <c r="D438" s="5"/>
      <c r="E438" s="5"/>
      <c r="F438" s="5"/>
      <c r="G438" s="5"/>
      <c r="H438" s="5"/>
      <c r="I438" s="5"/>
      <c r="J438" s="5"/>
      <c r="K438" s="5"/>
      <c r="L438" s="5"/>
      <c r="M438" s="5"/>
      <c r="N438" s="5"/>
      <c r="O438" s="5"/>
      <c r="P438" s="5"/>
    </row>
    <row r="439" spans="1:16" x14ac:dyDescent="0.3">
      <c r="A439" s="5"/>
      <c r="B439" s="5"/>
      <c r="C439" s="5"/>
      <c r="D439" s="5"/>
      <c r="E439" s="5"/>
      <c r="F439" s="5"/>
      <c r="G439" s="5"/>
      <c r="H439" s="5"/>
      <c r="I439" s="5"/>
      <c r="J439" s="5"/>
      <c r="K439" s="5"/>
      <c r="L439" s="5"/>
      <c r="M439" s="5"/>
      <c r="N439" s="5"/>
      <c r="O439" s="5"/>
      <c r="P439" s="5"/>
    </row>
    <row r="440" spans="1:16" x14ac:dyDescent="0.3">
      <c r="A440" s="5"/>
      <c r="B440" s="5"/>
      <c r="C440" s="5"/>
      <c r="D440" s="5"/>
      <c r="E440" s="5"/>
      <c r="F440" s="5"/>
      <c r="G440" s="5"/>
      <c r="H440" s="5"/>
      <c r="I440" s="5"/>
      <c r="J440" s="5"/>
      <c r="K440" s="5"/>
      <c r="L440" s="5"/>
      <c r="M440" s="5"/>
      <c r="N440" s="5"/>
      <c r="O440" s="5"/>
      <c r="P440" s="5"/>
    </row>
    <row r="441" spans="1:16" x14ac:dyDescent="0.3">
      <c r="B441" s="5"/>
      <c r="C441" s="5"/>
      <c r="D441" s="5"/>
      <c r="E441" s="5"/>
      <c r="F441" s="5"/>
      <c r="G441" s="5"/>
      <c r="H441" s="5"/>
      <c r="I441" s="5"/>
      <c r="J441" s="5"/>
      <c r="K441" s="5"/>
      <c r="L441" s="5"/>
      <c r="M441" s="5"/>
      <c r="N441" s="5"/>
      <c r="O441" s="5"/>
      <c r="P441" s="5"/>
    </row>
  </sheetData>
  <sheetProtection algorithmName="SHA-512" hashValue="a2jpoX8dDKcxIuFkt1ZcuNmh+V5/XKhkA/AoV+Z6tKvXJfqLgtof4SllSZH+4bBMw6qLK1lDyb1XGnX3p6EfVg==" saltValue="jW7igtpzIAJvzpvxhQZj5g==" spinCount="100000" sheet="1" objects="1" scenarios="1"/>
  <mergeCells count="1">
    <mergeCell ref="A9:B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8BCC-F5FE-4877-A25F-73409C78AF82}">
  <dimension ref="A1:N27"/>
  <sheetViews>
    <sheetView workbookViewId="0"/>
  </sheetViews>
  <sheetFormatPr defaultRowHeight="14.4" x14ac:dyDescent="0.3"/>
  <cols>
    <col min="1" max="1" width="24.77734375" bestFit="1" customWidth="1"/>
    <col min="2" max="2" width="14.6640625" customWidth="1"/>
    <col min="3" max="11" width="13.5546875" customWidth="1"/>
    <col min="12" max="12" width="17.109375" customWidth="1"/>
    <col min="13" max="13" width="61.6640625" customWidth="1"/>
  </cols>
  <sheetData>
    <row r="1" spans="1:14" ht="15" thickBot="1" x14ac:dyDescent="0.35"/>
    <row r="2" spans="1:14" ht="15" thickBot="1" x14ac:dyDescent="0.35">
      <c r="A2" s="143"/>
      <c r="B2" s="359"/>
      <c r="C2" s="360"/>
      <c r="D2" s="360"/>
      <c r="E2" s="361"/>
    </row>
    <row r="3" spans="1:14" ht="15" thickBot="1" x14ac:dyDescent="0.35">
      <c r="A3" s="144"/>
      <c r="B3" s="359"/>
      <c r="C3" s="360"/>
      <c r="D3" s="360"/>
      <c r="E3" s="361"/>
    </row>
    <row r="4" spans="1:14" ht="15" thickBot="1" x14ac:dyDescent="0.35">
      <c r="A4" s="121"/>
      <c r="B4" s="359"/>
      <c r="C4" s="360"/>
      <c r="D4" s="360"/>
      <c r="E4" s="361"/>
    </row>
    <row r="5" spans="1:14" ht="15" thickBot="1" x14ac:dyDescent="0.35">
      <c r="A5" s="121"/>
      <c r="B5" s="359"/>
      <c r="C5" s="360"/>
      <c r="D5" s="360"/>
      <c r="E5" s="361"/>
    </row>
    <row r="6" spans="1:14" ht="15" thickBot="1" x14ac:dyDescent="0.35">
      <c r="A6" s="121"/>
      <c r="B6" s="359"/>
      <c r="C6" s="360"/>
      <c r="D6" s="360"/>
      <c r="E6" s="361"/>
    </row>
    <row r="7" spans="1:14" ht="15" thickBot="1" x14ac:dyDescent="0.35">
      <c r="A7" s="121"/>
      <c r="B7" s="359"/>
      <c r="C7" s="360"/>
      <c r="D7" s="360"/>
      <c r="E7" s="361"/>
    </row>
    <row r="8" spans="1:14" ht="15" thickBot="1" x14ac:dyDescent="0.35">
      <c r="A8" s="121" t="s">
        <v>155</v>
      </c>
      <c r="B8" s="362" t="e">
        <f>_xlfn.SINGLE('Budget Summary'!#REF!)</f>
        <v>#REF!</v>
      </c>
      <c r="C8" s="363"/>
      <c r="D8" s="363"/>
      <c r="E8" s="364"/>
    </row>
    <row r="9" spans="1:14" ht="15" thickBot="1" x14ac:dyDescent="0.35">
      <c r="A9" s="122"/>
      <c r="B9" s="122"/>
      <c r="C9" s="365" t="s">
        <v>156</v>
      </c>
      <c r="D9" s="365"/>
      <c r="E9" s="365"/>
      <c r="F9" s="365"/>
      <c r="G9" s="365"/>
      <c r="H9" s="365"/>
      <c r="I9" s="365"/>
      <c r="J9" s="365"/>
      <c r="K9" s="365"/>
      <c r="L9" s="366"/>
      <c r="M9" s="122"/>
    </row>
    <row r="10" spans="1:14" s="5" customFormat="1" ht="58.2" thickBot="1" x14ac:dyDescent="0.35">
      <c r="A10" s="356" t="s">
        <v>179</v>
      </c>
      <c r="B10" s="357"/>
      <c r="C10" s="135" t="s">
        <v>158</v>
      </c>
      <c r="D10" s="136" t="s">
        <v>159</v>
      </c>
      <c r="E10" s="136" t="s">
        <v>160</v>
      </c>
      <c r="F10" s="136" t="s">
        <v>161</v>
      </c>
      <c r="G10" s="136" t="s">
        <v>162</v>
      </c>
      <c r="H10" s="136" t="s">
        <v>197</v>
      </c>
      <c r="I10" s="136" t="s">
        <v>163</v>
      </c>
      <c r="J10" s="136" t="s">
        <v>55</v>
      </c>
      <c r="K10" s="136" t="s">
        <v>33</v>
      </c>
      <c r="L10" s="139" t="s">
        <v>178</v>
      </c>
      <c r="M10" s="133" t="s">
        <v>192</v>
      </c>
      <c r="N10" s="138"/>
    </row>
    <row r="11" spans="1:14" x14ac:dyDescent="0.3">
      <c r="A11" s="348" t="s">
        <v>15</v>
      </c>
      <c r="B11" s="349"/>
      <c r="C11" s="147">
        <f>SUMIF('Budget Details'!$J$18:$J$41,C10,'Budget Details'!$G$18:$G$41)</f>
        <v>0</v>
      </c>
      <c r="D11" s="147">
        <f>SUMIF('Budget Details'!$J$18:$J$41,D10,'Budget Details'!$G$18:$G$41)</f>
        <v>0</v>
      </c>
      <c r="E11" s="147">
        <f>SUMIF('Budget Details'!$J$18:$J$41,E10,'Budget Details'!$G$18:$G$41)</f>
        <v>0</v>
      </c>
      <c r="F11" s="147">
        <f>SUMIF('Budget Details'!$J$18:$J$41,F10,'Budget Details'!$G$18:$G$41)</f>
        <v>0</v>
      </c>
      <c r="G11" s="147">
        <f>SUMIF('Budget Details'!$J$18:$J$41,G10,'Budget Details'!$G$18:$G$41)</f>
        <v>0</v>
      </c>
      <c r="H11" s="147">
        <f>SUMIF('Budget Details'!$J$18:$J$41,H10,'Budget Details'!$G$18:$G$41)</f>
        <v>0</v>
      </c>
      <c r="I11" s="147">
        <f>SUMIF('Budget Details'!$J$18:$J$41,I10,'Budget Details'!$G$18:$G$41)</f>
        <v>0</v>
      </c>
      <c r="J11" s="147">
        <f>SUMIF('Budget Details'!$J$18:$J$41,J10,'Budget Details'!$G$18:$G$41)</f>
        <v>0</v>
      </c>
      <c r="K11" s="147">
        <f>SUMIF('Budget Details'!$J$18:$J$41,K10,'Budget Details'!$G$18:$G$41)</f>
        <v>0</v>
      </c>
      <c r="L11" s="148">
        <f>SUM(C11:K11)</f>
        <v>0</v>
      </c>
      <c r="M11" s="145"/>
      <c r="N11" s="134"/>
    </row>
    <row r="12" spans="1:14" x14ac:dyDescent="0.3">
      <c r="A12" s="350" t="s">
        <v>180</v>
      </c>
      <c r="B12" s="351"/>
      <c r="C12" s="149">
        <f>SUMIF('Budget Details'!$J$18:$J$41,C10,'Budget Details'!$I$18:$I$41)</f>
        <v>0</v>
      </c>
      <c r="D12" s="149">
        <f>SUMIF('Budget Details'!$J$18:$J$41,D10,'Budget Details'!$I$18:$I$41)</f>
        <v>0</v>
      </c>
      <c r="E12" s="149">
        <f>SUMIF('Budget Details'!$J$18:$J$41,E10,'Budget Details'!$I$18:$I$41)</f>
        <v>0</v>
      </c>
      <c r="F12" s="149">
        <f>SUMIF('Budget Details'!$J$18:$J$41,F10,'Budget Details'!$I$18:$I$41)</f>
        <v>0</v>
      </c>
      <c r="G12" s="149">
        <f>SUMIF('Budget Details'!$J$18:$J$41,G10,'Budget Details'!$I$18:$I$41)</f>
        <v>0</v>
      </c>
      <c r="H12" s="149">
        <f>SUMIF('Budget Details'!$J$18:$J$41,H10,'Budget Details'!$I$18:$I$41)</f>
        <v>0</v>
      </c>
      <c r="I12" s="149">
        <f>SUMIF('Budget Details'!$J$18:$J$41,I10,'Budget Details'!$I$18:$I$41)</f>
        <v>0</v>
      </c>
      <c r="J12" s="149">
        <f>SUMIF('Budget Details'!$J$18:$J$41,J10,'Budget Details'!$I$18:$I$41)</f>
        <v>0</v>
      </c>
      <c r="K12" s="149">
        <f>SUMIF('Budget Details'!$J$18:$J$41,K10,'Budget Details'!$I$18:$I$41)</f>
        <v>0</v>
      </c>
      <c r="L12" s="148">
        <f t="shared" ref="L12:L20" si="0">SUM(C12:K12)</f>
        <v>0</v>
      </c>
      <c r="M12" s="145"/>
    </row>
    <row r="13" spans="1:14" x14ac:dyDescent="0.3">
      <c r="A13" s="350" t="s">
        <v>7</v>
      </c>
      <c r="B13" s="351"/>
      <c r="C13" s="150">
        <f ca="1">SUMIF('Budget Details'!$H$48:$I$57,C10,'Budget Details'!$G$48:$G$57)</f>
        <v>0</v>
      </c>
      <c r="D13" s="150">
        <f ca="1">SUMIF('Budget Details'!$H$48:$I$57,D10,'Budget Details'!$G$48:$G$57)</f>
        <v>0</v>
      </c>
      <c r="E13" s="150">
        <f ca="1">SUMIF('Budget Details'!$H$48:$I$57,E10,'Budget Details'!$G$48:$G$57)</f>
        <v>0</v>
      </c>
      <c r="F13" s="150">
        <f ca="1">SUMIF('Budget Details'!$H$48:$I$57,F10,'Budget Details'!$G$48:$G$57)</f>
        <v>0</v>
      </c>
      <c r="G13" s="150">
        <f ca="1">SUMIF('Budget Details'!$H$48:$I$57,G10,'Budget Details'!$G$48:$G$57)</f>
        <v>0</v>
      </c>
      <c r="H13" s="150">
        <f ca="1">SUMIF('Budget Details'!$H$48:$I$57,H10,'Budget Details'!$G$48:$G$57)</f>
        <v>0</v>
      </c>
      <c r="I13" s="150">
        <f ca="1">SUMIF('Budget Details'!$H$48:$I$57,I10,'Budget Details'!$G$48:$G$57)</f>
        <v>0</v>
      </c>
      <c r="J13" s="150">
        <f ca="1">SUMIF('Budget Details'!$H$48:$I$57,J10,'Budget Details'!$G$48:$G$57)</f>
        <v>0</v>
      </c>
      <c r="K13" s="150">
        <f ca="1">SUMIF('Budget Details'!$H$48:$I$57,K10,'Budget Details'!$G$48:$G$57)</f>
        <v>0</v>
      </c>
      <c r="L13" s="148">
        <f t="shared" ca="1" si="0"/>
        <v>0</v>
      </c>
      <c r="M13" s="145"/>
    </row>
    <row r="14" spans="1:14" x14ac:dyDescent="0.3">
      <c r="A14" s="350" t="s">
        <v>182</v>
      </c>
      <c r="B14" s="351"/>
      <c r="C14" s="150">
        <f>SUMIF('Budget Details'!$H$61:$H$70,C10,'Budget Details'!$G$61:$G$70)</f>
        <v>0</v>
      </c>
      <c r="D14" s="150">
        <f>SUMIF('Budget Details'!$H$61:$H$70,D10,'Budget Details'!$G$61:$G$70)</f>
        <v>0</v>
      </c>
      <c r="E14" s="150">
        <f>SUMIF('Budget Details'!$H$61:$H$70,E10,'Budget Details'!$G$61:$G$70)</f>
        <v>0</v>
      </c>
      <c r="F14" s="150">
        <f>SUMIF('Budget Details'!$H$61:$H$70,F10,'Budget Details'!$G$61:$G$70)</f>
        <v>0</v>
      </c>
      <c r="G14" s="150">
        <f>SUMIF('Budget Details'!$H$61:$H$70,G10,'Budget Details'!$G$61:$G$70)</f>
        <v>0</v>
      </c>
      <c r="H14" s="150">
        <f>SUMIF('Budget Details'!$H$61:$H$70,H10,'Budget Details'!$G$61:$G$70)</f>
        <v>0</v>
      </c>
      <c r="I14" s="150">
        <f>SUMIF('Budget Details'!$H$61:$H$70,I10,'Budget Details'!$G$61:$G$70)</f>
        <v>0</v>
      </c>
      <c r="J14" s="150">
        <f>SUMIF('Budget Details'!$H$61:$H$70,J10,'Budget Details'!$G$61:$G$70)</f>
        <v>0</v>
      </c>
      <c r="K14" s="150">
        <f>SUMIF('Budget Details'!$H$61:$H$70,K10,'Budget Details'!$G$61:$G$70)</f>
        <v>0</v>
      </c>
      <c r="L14" s="148">
        <f t="shared" si="0"/>
        <v>0</v>
      </c>
      <c r="M14" s="145"/>
    </row>
    <row r="15" spans="1:14" x14ac:dyDescent="0.3">
      <c r="A15" s="350" t="s">
        <v>184</v>
      </c>
      <c r="B15" s="351"/>
      <c r="C15" s="150">
        <f>SUMIF('Budget Details'!$H$74:$H$93,C10,'Budget Details'!$G$74:$G$93)</f>
        <v>0</v>
      </c>
      <c r="D15" s="150">
        <f>SUMIF('Budget Details'!$H$74:$H$93,D10,'Budget Details'!$G$74:$G$93)</f>
        <v>0</v>
      </c>
      <c r="E15" s="150">
        <f>SUMIF('Budget Details'!$H$74:$H$93,E10,'Budget Details'!$G$74:$G$93)</f>
        <v>0</v>
      </c>
      <c r="F15" s="150">
        <f>SUMIF('Budget Details'!$H$74:$H$93,F10,'Budget Details'!$G$74:$G$93)</f>
        <v>0</v>
      </c>
      <c r="G15" s="150">
        <f>SUMIF('Budget Details'!$H$74:$H$93,G10,'Budget Details'!$G$74:$G$93)</f>
        <v>0</v>
      </c>
      <c r="H15" s="150">
        <f>SUMIF('Budget Details'!$H$74:$H$93,H10,'Budget Details'!$G$74:$G$93)</f>
        <v>0</v>
      </c>
      <c r="I15" s="150">
        <f>SUMIF('Budget Details'!$H$74:$H$93,I10,'Budget Details'!$G$74:$G$93)</f>
        <v>0</v>
      </c>
      <c r="J15" s="150">
        <f>SUMIF('Budget Details'!$H$74:$H$93,J10,'Budget Details'!$G$74:$G$93)</f>
        <v>0</v>
      </c>
      <c r="K15" s="150">
        <f>SUMIF('Budget Details'!$H$74:$H$93,K10,'Budget Details'!$G$74:$G$93)</f>
        <v>0</v>
      </c>
      <c r="L15" s="148">
        <f t="shared" si="0"/>
        <v>0</v>
      </c>
      <c r="M15" s="145"/>
    </row>
    <row r="16" spans="1:14" x14ac:dyDescent="0.3">
      <c r="A16" s="350" t="s">
        <v>186</v>
      </c>
      <c r="B16" s="351"/>
      <c r="C16" s="150">
        <f>SUMIF('Budget Details'!$H$97:$H$116,C10,'Budget Details'!$G$97:$G$116)</f>
        <v>0</v>
      </c>
      <c r="D16" s="150">
        <f>SUMIF('Budget Details'!$H$97:$H$116,D10,'Budget Details'!$G$97:$G$116)</f>
        <v>0</v>
      </c>
      <c r="E16" s="150">
        <f>SUMIF('Budget Details'!$H$97:$H$116,E10,'Budget Details'!$G$97:$G$116)</f>
        <v>0</v>
      </c>
      <c r="F16" s="150">
        <f>SUMIF('Budget Details'!$H$97:$H$116,F10,'Budget Details'!$G$97:$G$116)</f>
        <v>0</v>
      </c>
      <c r="G16" s="150">
        <f>SUMIF('Budget Details'!$H$97:$H$116,G10,'Budget Details'!$G$97:$G$116)</f>
        <v>0</v>
      </c>
      <c r="H16" s="150">
        <f>SUMIF('Budget Details'!$H$97:$H$116,H10,'Budget Details'!$G$97:$G$116)</f>
        <v>0</v>
      </c>
      <c r="I16" s="150">
        <f>SUMIF('Budget Details'!$H$97:$H$116,I10,'Budget Details'!$G$97:$G$116)</f>
        <v>0</v>
      </c>
      <c r="J16" s="150">
        <f>SUMIF('Budget Details'!$H$97:$H$116,J10,'Budget Details'!$G$97:$G$116)</f>
        <v>0</v>
      </c>
      <c r="K16" s="150">
        <f>SUMIF('Budget Details'!$H$97:$H$116,K10,'Budget Details'!$G$97:$G$116)</f>
        <v>0</v>
      </c>
      <c r="L16" s="148">
        <f t="shared" si="0"/>
        <v>0</v>
      </c>
      <c r="M16" s="145"/>
    </row>
    <row r="17" spans="1:13" ht="15" thickBot="1" x14ac:dyDescent="0.35">
      <c r="A17" s="352" t="s">
        <v>172</v>
      </c>
      <c r="B17" s="353"/>
      <c r="C17" s="150">
        <f>SUMIF('Budget Details'!$H$120:$H$124,C10,'Budget Details'!$G$120:$G$124)</f>
        <v>0</v>
      </c>
      <c r="D17" s="150">
        <f>SUMIF('Budget Details'!$H$120:$H$124,D10,'Budget Details'!$G$120:$G$124)</f>
        <v>0</v>
      </c>
      <c r="E17" s="150">
        <f>SUMIF('Budget Details'!$H$120:$H$124,E10,'Budget Details'!$G$120:$G$124)</f>
        <v>0</v>
      </c>
      <c r="F17" s="150">
        <f>SUMIF('Budget Details'!$H$120:$H$124,F10,'Budget Details'!$G$120:$G$124)</f>
        <v>0</v>
      </c>
      <c r="G17" s="150">
        <f>SUMIF('Budget Details'!$H$120:$H$124,G10,'Budget Details'!$G$120:$G$124)</f>
        <v>0</v>
      </c>
      <c r="H17" s="150">
        <f>SUMIF('Budget Details'!$H$120:$H$124,H10,'Budget Details'!$G$120:$G$124)</f>
        <v>0</v>
      </c>
      <c r="I17" s="150">
        <f>SUMIF('Budget Details'!$H$120:$H$124,I10,'Budget Details'!$G$120:$G$124)</f>
        <v>0</v>
      </c>
      <c r="J17" s="150">
        <f>SUMIF('Budget Details'!$H$120:$H$124,J10,'Budget Details'!$G$120:$G$124)</f>
        <v>0</v>
      </c>
      <c r="K17" s="150">
        <f>SUMIF('Budget Details'!$H$120:$H$124,K10,'Budget Details'!$G$120:$G$124)</f>
        <v>0</v>
      </c>
      <c r="L17" s="148">
        <f t="shared" si="0"/>
        <v>0</v>
      </c>
      <c r="M17" s="145"/>
    </row>
    <row r="18" spans="1:13" x14ac:dyDescent="0.3">
      <c r="A18" s="160" t="s">
        <v>200</v>
      </c>
      <c r="B18" s="161"/>
      <c r="C18" s="150">
        <f>SUMIF('Budget Details'!$H$128:$H$137,C10,'Budget Details'!$G$128:$G$137)</f>
        <v>0</v>
      </c>
      <c r="D18" s="150">
        <f>SUMIF('Budget Details'!$H$128:$H$137,D10,'Budget Details'!$G$128:$G$137)</f>
        <v>0</v>
      </c>
      <c r="E18" s="150">
        <f>SUMIF('Budget Details'!$H$128:$H$137,E10,'Budget Details'!$G$128:$G$137)</f>
        <v>0</v>
      </c>
      <c r="F18" s="150">
        <f>SUMIF('Budget Details'!$H$128:$H$137,F10,'Budget Details'!$G$128:$G$137)</f>
        <v>0</v>
      </c>
      <c r="G18" s="150">
        <f>SUMIF('Budget Details'!$H$128:$H$137,G10,'Budget Details'!$G$128:$G$137)</f>
        <v>0</v>
      </c>
      <c r="H18" s="150">
        <f>SUMIF('Budget Details'!$H$128:$H$137,H10,'Budget Details'!$G$128:$G$137)</f>
        <v>0</v>
      </c>
      <c r="I18" s="150">
        <f>SUMIF('Budget Details'!$H$128:$H$137,I10,'Budget Details'!$G$128:$G$137)</f>
        <v>0</v>
      </c>
      <c r="J18" s="150">
        <f>SUMIF('Budget Details'!$H$128:$H$137,J10,'Budget Details'!$G$128:$G$137)</f>
        <v>0</v>
      </c>
      <c r="K18" s="150">
        <f>SUMIF('Budget Details'!$H$128:$H$137,K10,'Budget Details'!$G$128:$G$137)</f>
        <v>0</v>
      </c>
      <c r="L18" s="148">
        <f t="shared" si="0"/>
        <v>0</v>
      </c>
      <c r="M18" s="145"/>
    </row>
    <row r="19" spans="1:13" x14ac:dyDescent="0.3">
      <c r="A19" s="350" t="s">
        <v>201</v>
      </c>
      <c r="B19" s="351"/>
      <c r="C19" s="150">
        <f>SUMIF('Budget Details'!$H$141:$H$147,C10,'Budget Details'!$G$141:$G$147)</f>
        <v>0</v>
      </c>
      <c r="D19" s="150">
        <f>SUMIF('Budget Details'!$H$141:$H$147,D10,'Budget Details'!$G$141:$G$147)</f>
        <v>0</v>
      </c>
      <c r="E19" s="150">
        <f>SUMIF('Budget Details'!$H$141:$H$147,E10,'Budget Details'!$G$141:$G$147)</f>
        <v>0</v>
      </c>
      <c r="F19" s="150">
        <f>SUMIF('Budget Details'!$H$141:$H$147,F10,'Budget Details'!$G$141:$G$147)</f>
        <v>0</v>
      </c>
      <c r="G19" s="150">
        <f>SUMIF('Budget Details'!$H$141:$H$147,G10,'Budget Details'!$G$141:$G$147)</f>
        <v>0</v>
      </c>
      <c r="H19" s="150">
        <f>SUMIF('Budget Details'!$H$141:$H$147,H10,'Budget Details'!$G$141:$G$147)</f>
        <v>0</v>
      </c>
      <c r="I19" s="150">
        <f>SUMIF('Budget Details'!$H$141:$H$147,I10,'Budget Details'!$G$141:$G$147)</f>
        <v>0</v>
      </c>
      <c r="J19" s="150">
        <f>SUMIF('Budget Details'!$H$141:$H$147,J10,'Budget Details'!$G$141:$G$147)</f>
        <v>0</v>
      </c>
      <c r="K19" s="150">
        <f>SUMIF('Budget Details'!$H$141:$H$147,K10,'Budget Details'!$G$141:$G$147)</f>
        <v>0</v>
      </c>
      <c r="L19" s="148">
        <f t="shared" si="0"/>
        <v>0</v>
      </c>
      <c r="M19" s="145"/>
    </row>
    <row r="20" spans="1:13" ht="15" thickBot="1" x14ac:dyDescent="0.35">
      <c r="A20" s="352" t="s">
        <v>202</v>
      </c>
      <c r="B20" s="353"/>
      <c r="C20" s="151">
        <f>SUMIF('Budget Details'!$H$151:$H$157,C10,'Budget Details'!$G$151:$G$157)</f>
        <v>0</v>
      </c>
      <c r="D20" s="151">
        <f>SUMIF('Budget Details'!$H$151:$H$157,D10,'Budget Details'!$G$151:$G$157)</f>
        <v>0</v>
      </c>
      <c r="E20" s="151">
        <f>SUMIF('Budget Details'!$H$151:$H$157,E10,'Budget Details'!$G$151:$G$157)</f>
        <v>0</v>
      </c>
      <c r="F20" s="151">
        <f>SUMIF('Budget Details'!$H$151:$H$157,F10,'Budget Details'!$G$151:$G$157)</f>
        <v>0</v>
      </c>
      <c r="G20" s="151">
        <f>SUMIF('Budget Details'!$H$151:$H$157,G10,'Budget Details'!$G$151:$G$157)</f>
        <v>0</v>
      </c>
      <c r="H20" s="151">
        <f>SUMIF('Budget Details'!$H$151:$H$157,H10,'Budget Details'!$G$151:$G$157)</f>
        <v>0</v>
      </c>
      <c r="I20" s="151">
        <f>SUMIF('Budget Details'!$H$151:$H$157,I10,'Budget Details'!$G$151:$G$157)</f>
        <v>0</v>
      </c>
      <c r="J20" s="151">
        <f>SUMIF('Budget Details'!$H$151:$H$157,J10,'Budget Details'!$G$151:$G$157)</f>
        <v>0</v>
      </c>
      <c r="K20" s="151">
        <f>SUMIF('Budget Details'!$H$151:$H$157,K10,'Budget Details'!$G$151:$G$157)</f>
        <v>0</v>
      </c>
      <c r="L20" s="148">
        <f t="shared" si="0"/>
        <v>0</v>
      </c>
      <c r="M20" s="145"/>
    </row>
    <row r="21" spans="1:13" ht="15" thickBot="1" x14ac:dyDescent="0.35">
      <c r="A21" s="346" t="s">
        <v>176</v>
      </c>
      <c r="B21" s="347"/>
      <c r="C21" s="152">
        <f t="shared" ref="C21:K21" ca="1" si="1">SUM(C11:C20)</f>
        <v>0</v>
      </c>
      <c r="D21" s="152">
        <f t="shared" ca="1" si="1"/>
        <v>0</v>
      </c>
      <c r="E21" s="152">
        <f t="shared" ca="1" si="1"/>
        <v>0</v>
      </c>
      <c r="F21" s="152">
        <f t="shared" ca="1" si="1"/>
        <v>0</v>
      </c>
      <c r="G21" s="152">
        <f t="shared" ca="1" si="1"/>
        <v>0</v>
      </c>
      <c r="H21" s="152">
        <f t="shared" ca="1" si="1"/>
        <v>0</v>
      </c>
      <c r="I21" s="152">
        <f t="shared" ca="1" si="1"/>
        <v>0</v>
      </c>
      <c r="J21" s="152">
        <f t="shared" ca="1" si="1"/>
        <v>0</v>
      </c>
      <c r="K21" s="152">
        <f t="shared" ca="1" si="1"/>
        <v>0</v>
      </c>
      <c r="L21" s="153">
        <f t="shared" ref="L21:L22" ca="1" si="2">SUM(C21:K21)</f>
        <v>0</v>
      </c>
      <c r="M21" s="125"/>
    </row>
    <row r="22" spans="1:13" ht="15" thickBot="1" x14ac:dyDescent="0.35">
      <c r="A22" s="346" t="s">
        <v>177</v>
      </c>
      <c r="B22" s="347"/>
      <c r="C22" s="154" t="e">
        <f ca="1">$B$8*(SUM(C21-C19-C18-C12))</f>
        <v>#REF!</v>
      </c>
      <c r="D22" s="154" t="e">
        <f ca="1">$B$8*(SUM(D21-D19-D18-D12))</f>
        <v>#REF!</v>
      </c>
      <c r="E22" s="154" t="e">
        <f ca="1">$B$8*(SUM(E21-E19-E18-E12))</f>
        <v>#REF!</v>
      </c>
      <c r="F22" s="154" t="e">
        <f ca="1">$B$8*(SUM(F21-F19-F18-F12))</f>
        <v>#REF!</v>
      </c>
      <c r="G22" s="154" t="e">
        <f ca="1">$B$8*(SUM(G21-G19-G18-G12))</f>
        <v>#REF!</v>
      </c>
      <c r="H22" s="154" t="e">
        <f t="shared" ref="H22:K22" ca="1" si="3">$B$8*(SUM(H21-H19-H18-H12))</f>
        <v>#REF!</v>
      </c>
      <c r="I22" s="154" t="e">
        <f t="shared" ca="1" si="3"/>
        <v>#REF!</v>
      </c>
      <c r="J22" s="154" t="e">
        <f t="shared" ca="1" si="3"/>
        <v>#REF!</v>
      </c>
      <c r="K22" s="154" t="e">
        <f t="shared" ca="1" si="3"/>
        <v>#REF!</v>
      </c>
      <c r="L22" s="153" t="e">
        <f t="shared" ca="1" si="2"/>
        <v>#REF!</v>
      </c>
      <c r="M22" s="127"/>
    </row>
    <row r="23" spans="1:13" ht="15" thickBot="1" x14ac:dyDescent="0.35">
      <c r="A23" s="346" t="s">
        <v>178</v>
      </c>
      <c r="B23" s="347"/>
      <c r="C23" s="155" t="e">
        <f ca="1">SUM(C21+C22)</f>
        <v>#REF!</v>
      </c>
      <c r="D23" s="155" t="e">
        <f t="shared" ref="D23:K23" ca="1" si="4">SUM(D21+D22)</f>
        <v>#REF!</v>
      </c>
      <c r="E23" s="155" t="e">
        <f t="shared" ca="1" si="4"/>
        <v>#REF!</v>
      </c>
      <c r="F23" s="155" t="e">
        <f t="shared" ca="1" si="4"/>
        <v>#REF!</v>
      </c>
      <c r="G23" s="155" t="e">
        <f t="shared" ca="1" si="4"/>
        <v>#REF!</v>
      </c>
      <c r="H23" s="155" t="e">
        <f t="shared" ca="1" si="4"/>
        <v>#REF!</v>
      </c>
      <c r="I23" s="155" t="e">
        <f t="shared" ca="1" si="4"/>
        <v>#REF!</v>
      </c>
      <c r="J23" s="155" t="e">
        <f t="shared" ca="1" si="4"/>
        <v>#REF!</v>
      </c>
      <c r="K23" s="155" t="e">
        <f t="shared" ca="1" si="4"/>
        <v>#REF!</v>
      </c>
      <c r="L23" s="156" t="e">
        <f ca="1">SUM(L21+L22)</f>
        <v>#REF!</v>
      </c>
      <c r="M23" s="127"/>
    </row>
    <row r="25" spans="1:13" ht="57.6" x14ac:dyDescent="0.3">
      <c r="C25" s="157" t="s">
        <v>158</v>
      </c>
      <c r="D25" s="133" t="s">
        <v>159</v>
      </c>
      <c r="E25" s="133" t="s">
        <v>160</v>
      </c>
      <c r="F25" s="133" t="s">
        <v>161</v>
      </c>
      <c r="G25" s="133" t="s">
        <v>162</v>
      </c>
      <c r="H25" s="133" t="s">
        <v>197</v>
      </c>
      <c r="I25" s="133" t="s">
        <v>163</v>
      </c>
      <c r="J25" s="133" t="s">
        <v>55</v>
      </c>
      <c r="K25" s="133" t="s">
        <v>33</v>
      </c>
      <c r="L25" s="158" t="s">
        <v>178</v>
      </c>
    </row>
    <row r="26" spans="1:13" ht="20.399999999999999" customHeight="1" x14ac:dyDescent="0.3">
      <c r="A26" s="355" t="s">
        <v>199</v>
      </c>
      <c r="B26" s="355"/>
      <c r="C26" s="163"/>
      <c r="D26" s="163"/>
      <c r="E26" s="163"/>
      <c r="F26" s="163"/>
      <c r="G26" s="163"/>
      <c r="H26" s="163"/>
      <c r="I26" s="163"/>
      <c r="J26" s="163"/>
      <c r="K26" s="163"/>
      <c r="L26" s="159">
        <f>SUM(C26:K26)</f>
        <v>0</v>
      </c>
    </row>
    <row r="27" spans="1:13" x14ac:dyDescent="0.3">
      <c r="A27" s="367" t="s">
        <v>198</v>
      </c>
      <c r="B27" s="367"/>
      <c r="C27" s="146" t="e">
        <f ca="1">C26-C23</f>
        <v>#REF!</v>
      </c>
      <c r="D27" s="146" t="e">
        <f ca="1">D26-D23</f>
        <v>#REF!</v>
      </c>
      <c r="E27" s="146" t="e">
        <f t="shared" ref="E27:K27" ca="1" si="5">E26-E23</f>
        <v>#REF!</v>
      </c>
      <c r="F27" s="146" t="e">
        <f t="shared" ca="1" si="5"/>
        <v>#REF!</v>
      </c>
      <c r="G27" s="146" t="e">
        <f t="shared" ca="1" si="5"/>
        <v>#REF!</v>
      </c>
      <c r="H27" s="146" t="e">
        <f t="shared" ca="1" si="5"/>
        <v>#REF!</v>
      </c>
      <c r="I27" s="146" t="e">
        <f t="shared" ca="1" si="5"/>
        <v>#REF!</v>
      </c>
      <c r="J27" s="146" t="e">
        <f t="shared" ca="1" si="5"/>
        <v>#REF!</v>
      </c>
      <c r="K27" s="146" t="e">
        <f t="shared" ca="1" si="5"/>
        <v>#REF!</v>
      </c>
      <c r="L27" s="146" t="e">
        <f ca="1">L26-L23</f>
        <v>#REF!</v>
      </c>
    </row>
  </sheetData>
  <sheetProtection algorithmName="SHA-512" hashValue="bQIXZsCZyO8eIMN+tascMsUpQqhQ6l7TmQTnvH1Z6LYWU1x932xNbZHUuuDR9nHZPDTkklbNzbOMyZ0w9tl8QQ==" saltValue="9TUTcJEJyhbd/WX+F5PLLQ==" spinCount="100000" sheet="1" objects="1" scenarios="1"/>
  <mergeCells count="23">
    <mergeCell ref="A22:B22"/>
    <mergeCell ref="A23:B23"/>
    <mergeCell ref="A26:B26"/>
    <mergeCell ref="A27:B27"/>
    <mergeCell ref="A14:B14"/>
    <mergeCell ref="A15:B15"/>
    <mergeCell ref="A16:B16"/>
    <mergeCell ref="A19:B19"/>
    <mergeCell ref="A17:B17"/>
    <mergeCell ref="A21:B21"/>
    <mergeCell ref="A20:B20"/>
    <mergeCell ref="A13:B13"/>
    <mergeCell ref="B2:E2"/>
    <mergeCell ref="B3:E3"/>
    <mergeCell ref="B4:E4"/>
    <mergeCell ref="B5:E5"/>
    <mergeCell ref="B6:E6"/>
    <mergeCell ref="B7:E7"/>
    <mergeCell ref="B8:E8"/>
    <mergeCell ref="C9:L9"/>
    <mergeCell ref="A10:B10"/>
    <mergeCell ref="A11:B11"/>
    <mergeCell ref="A12:B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defaultRowHeight="14.4" x14ac:dyDescent="0.3"/>
  <cols>
    <col min="1" max="1" width="45.44140625" bestFit="1" customWidth="1"/>
  </cols>
  <sheetData>
    <row r="1" spans="1:1" ht="28.8" x14ac:dyDescent="0.3">
      <c r="A1" s="141" t="s">
        <v>218</v>
      </c>
    </row>
    <row r="2" spans="1:1" ht="28.8" x14ac:dyDescent="0.3">
      <c r="A2" s="141" t="s">
        <v>219</v>
      </c>
    </row>
    <row r="3" spans="1:1" x14ac:dyDescent="0.3">
      <c r="A3" s="55" t="s">
        <v>221</v>
      </c>
    </row>
    <row r="4" spans="1:1" x14ac:dyDescent="0.3">
      <c r="A4" s="55" t="s">
        <v>55</v>
      </c>
    </row>
    <row r="5" spans="1:1" x14ac:dyDescent="0.3">
      <c r="A5" s="55" t="s">
        <v>220</v>
      </c>
    </row>
    <row r="6" spans="1:1" x14ac:dyDescent="0.3">
      <c r="A6" s="55" t="s">
        <v>222</v>
      </c>
    </row>
    <row r="7" spans="1:1" x14ac:dyDescent="0.3">
      <c r="A7" s="55"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86"/>
  <sheetViews>
    <sheetView showGridLines="0" zoomScale="90" zoomScaleNormal="90" workbookViewId="0">
      <selection activeCell="A8" sqref="A8:J8"/>
    </sheetView>
  </sheetViews>
  <sheetFormatPr defaultColWidth="9.109375" defaultRowHeight="14.4" x14ac:dyDescent="0.3"/>
  <cols>
    <col min="1" max="1" width="30.88671875" style="12" customWidth="1"/>
    <col min="2" max="2" width="28" style="13" customWidth="1"/>
    <col min="3" max="3" width="13.109375" style="12" customWidth="1"/>
    <col min="4" max="4" width="15.5546875" style="12" customWidth="1"/>
    <col min="5" max="5" width="14.88671875" style="12" customWidth="1"/>
    <col min="6" max="6" width="13.109375" style="12" customWidth="1"/>
    <col min="7" max="9" width="17.5546875" style="12" customWidth="1"/>
    <col min="10" max="10" width="40.44140625" style="12" bestFit="1" customWidth="1"/>
    <col min="11" max="16384" width="9.109375" style="12"/>
  </cols>
  <sheetData>
    <row r="1" spans="1:10" ht="15" customHeight="1" x14ac:dyDescent="0.3">
      <c r="A1" s="258"/>
      <c r="B1" s="258"/>
      <c r="C1" s="258"/>
      <c r="D1" s="258"/>
      <c r="E1" s="258"/>
      <c r="F1" s="258"/>
      <c r="G1" s="258"/>
      <c r="H1" s="258"/>
      <c r="I1" s="258"/>
      <c r="J1" s="258"/>
    </row>
    <row r="2" spans="1:10" ht="15" customHeight="1" x14ac:dyDescent="0.3">
      <c r="A2" s="258"/>
      <c r="B2" s="258"/>
      <c r="C2" s="258"/>
      <c r="D2" s="258"/>
      <c r="E2" s="258"/>
      <c r="F2" s="258"/>
      <c r="G2" s="258"/>
      <c r="H2" s="258"/>
      <c r="I2" s="258"/>
      <c r="J2" s="258"/>
    </row>
    <row r="3" spans="1:10" ht="15" customHeight="1" x14ac:dyDescent="0.3">
      <c r="A3" s="258"/>
      <c r="B3" s="258"/>
      <c r="C3" s="258"/>
      <c r="D3" s="258"/>
      <c r="E3" s="258"/>
      <c r="F3" s="258"/>
      <c r="G3" s="258"/>
      <c r="H3" s="258"/>
      <c r="I3" s="258"/>
      <c r="J3" s="258"/>
    </row>
    <row r="4" spans="1:10" ht="15" customHeight="1" x14ac:dyDescent="0.3">
      <c r="A4" s="258"/>
      <c r="B4" s="258"/>
      <c r="C4" s="258"/>
      <c r="D4" s="258"/>
      <c r="E4" s="258"/>
      <c r="F4" s="258"/>
      <c r="G4" s="258"/>
      <c r="H4" s="258"/>
      <c r="I4" s="258"/>
      <c r="J4" s="258"/>
    </row>
    <row r="5" spans="1:10" ht="15" customHeight="1" x14ac:dyDescent="0.3">
      <c r="A5" s="258"/>
      <c r="B5" s="258"/>
      <c r="C5" s="258"/>
      <c r="D5" s="258"/>
      <c r="E5" s="258"/>
      <c r="F5" s="258"/>
      <c r="G5" s="258"/>
      <c r="H5" s="258"/>
      <c r="I5" s="258"/>
      <c r="J5" s="258"/>
    </row>
    <row r="6" spans="1:10" ht="15" customHeight="1" x14ac:dyDescent="0.3">
      <c r="A6" s="258"/>
      <c r="B6" s="258"/>
      <c r="C6" s="258"/>
      <c r="D6" s="258"/>
      <c r="E6" s="258"/>
      <c r="F6" s="258"/>
      <c r="G6" s="258"/>
      <c r="H6" s="258"/>
      <c r="I6" s="258"/>
      <c r="J6" s="258"/>
    </row>
    <row r="7" spans="1:10" ht="18" x14ac:dyDescent="0.35">
      <c r="A7" s="239"/>
      <c r="B7" s="239"/>
      <c r="C7" s="239"/>
      <c r="D7" s="239"/>
      <c r="E7" s="239"/>
      <c r="F7" s="239"/>
      <c r="G7" s="239"/>
      <c r="H7" s="239"/>
      <c r="I7" s="239"/>
      <c r="J7" s="239"/>
    </row>
    <row r="8" spans="1:10" ht="18" x14ac:dyDescent="0.35">
      <c r="A8" s="239" t="s">
        <v>211</v>
      </c>
      <c r="B8" s="239"/>
      <c r="C8" s="239"/>
      <c r="D8" s="239"/>
      <c r="E8" s="239"/>
      <c r="F8" s="239"/>
      <c r="G8" s="239"/>
      <c r="H8" s="239"/>
      <c r="I8" s="239"/>
      <c r="J8" s="239"/>
    </row>
    <row r="9" spans="1:10" ht="18" x14ac:dyDescent="0.35">
      <c r="A9" s="14"/>
      <c r="B9" s="14"/>
      <c r="C9" s="14"/>
      <c r="D9" s="14"/>
      <c r="E9" s="14"/>
      <c r="F9" s="14"/>
      <c r="G9" s="14"/>
      <c r="H9" s="14"/>
      <c r="I9" s="14"/>
      <c r="J9" s="14"/>
    </row>
    <row r="10" spans="1:10" ht="18" x14ac:dyDescent="0.35">
      <c r="A10" s="239"/>
      <c r="B10" s="239"/>
      <c r="C10" s="239"/>
      <c r="D10" s="239"/>
      <c r="E10" s="239"/>
      <c r="F10" s="239"/>
      <c r="G10" s="239"/>
      <c r="H10" s="239"/>
      <c r="I10" s="239"/>
      <c r="J10" s="239"/>
    </row>
    <row r="11" spans="1:10" ht="18" x14ac:dyDescent="0.35">
      <c r="A11" s="15" t="s">
        <v>212</v>
      </c>
      <c r="B11" s="240"/>
      <c r="C11" s="240"/>
      <c r="D11" s="240"/>
      <c r="E11" s="240"/>
      <c r="F11" s="240"/>
      <c r="G11" s="240"/>
      <c r="H11" s="240"/>
      <c r="I11" s="240"/>
      <c r="J11" s="240"/>
    </row>
    <row r="12" spans="1:10" ht="18" x14ac:dyDescent="0.35">
      <c r="A12" s="241" t="s">
        <v>216</v>
      </c>
      <c r="B12" s="241"/>
      <c r="C12" s="241"/>
      <c r="D12" s="241"/>
      <c r="E12" s="241"/>
      <c r="F12" s="241"/>
      <c r="G12" s="241"/>
      <c r="H12" s="241"/>
      <c r="I12" s="241"/>
      <c r="J12" s="241"/>
    </row>
    <row r="13" spans="1:10" ht="14.25" customHeight="1" thickBot="1" x14ac:dyDescent="0.35">
      <c r="A13" s="244"/>
      <c r="B13" s="245"/>
      <c r="C13" s="245"/>
      <c r="D13" s="245"/>
      <c r="E13" s="245"/>
      <c r="F13" s="245"/>
      <c r="G13" s="245"/>
    </row>
    <row r="14" spans="1:10" ht="21.6" thickBot="1" x14ac:dyDescent="0.45">
      <c r="A14" s="249" t="s">
        <v>1</v>
      </c>
      <c r="B14" s="250"/>
      <c r="C14" s="250"/>
      <c r="D14" s="250"/>
      <c r="E14" s="250"/>
      <c r="F14" s="250"/>
      <c r="G14" s="250"/>
      <c r="H14" s="250"/>
      <c r="I14" s="251"/>
      <c r="J14" s="42" t="s">
        <v>156</v>
      </c>
    </row>
    <row r="15" spans="1:10" ht="18" x14ac:dyDescent="0.35">
      <c r="A15" s="246" t="s">
        <v>2</v>
      </c>
      <c r="B15" s="247"/>
      <c r="C15" s="247"/>
      <c r="D15" s="247"/>
      <c r="E15" s="247"/>
      <c r="F15" s="247"/>
      <c r="G15" s="247"/>
      <c r="H15" s="247"/>
      <c r="I15" s="248"/>
      <c r="J15" s="259" t="s">
        <v>157</v>
      </c>
    </row>
    <row r="16" spans="1:10" ht="14.25" customHeight="1" x14ac:dyDescent="0.3">
      <c r="A16" s="232" t="s">
        <v>3</v>
      </c>
      <c r="B16" s="233"/>
      <c r="C16" s="233"/>
      <c r="D16" s="233"/>
      <c r="E16" s="233"/>
      <c r="F16" s="233"/>
      <c r="G16" s="233"/>
      <c r="H16" s="233"/>
      <c r="I16" s="252"/>
      <c r="J16" s="260"/>
    </row>
    <row r="17" spans="1:10" ht="144.6" customHeight="1" x14ac:dyDescent="0.3">
      <c r="A17" s="7" t="s">
        <v>76</v>
      </c>
      <c r="B17" s="29" t="s">
        <v>117</v>
      </c>
      <c r="C17" s="30" t="s">
        <v>4</v>
      </c>
      <c r="D17" s="31" t="s">
        <v>90</v>
      </c>
      <c r="E17" s="32" t="s">
        <v>91</v>
      </c>
      <c r="F17" s="29" t="s">
        <v>92</v>
      </c>
      <c r="G17" s="33" t="s">
        <v>118</v>
      </c>
      <c r="H17" s="33" t="s">
        <v>64</v>
      </c>
      <c r="I17" s="33" t="s">
        <v>121</v>
      </c>
      <c r="J17" s="261"/>
    </row>
    <row r="18" spans="1:10" ht="31.2" customHeight="1" x14ac:dyDescent="0.3">
      <c r="A18" s="166"/>
      <c r="B18" s="167"/>
      <c r="C18" s="168"/>
      <c r="D18" s="169"/>
      <c r="E18" s="170"/>
      <c r="F18" s="168"/>
      <c r="G18" s="34">
        <f>ROUND((D18/12*E18)*F18*C18,2)</f>
        <v>0</v>
      </c>
      <c r="H18" s="172"/>
      <c r="I18" s="36">
        <f>ROUND((G18*H18),2)</f>
        <v>0</v>
      </c>
      <c r="J18" s="368"/>
    </row>
    <row r="19" spans="1:10" ht="29.4" customHeight="1" x14ac:dyDescent="0.3">
      <c r="A19" s="166"/>
      <c r="B19" s="167"/>
      <c r="C19" s="168"/>
      <c r="D19" s="169"/>
      <c r="E19" s="170"/>
      <c r="F19" s="168"/>
      <c r="G19" s="34">
        <f t="shared" ref="G19:G40" si="0">ROUND((D19/12*E19)*F19*C19,2)</f>
        <v>0</v>
      </c>
      <c r="H19" s="172"/>
      <c r="I19" s="36">
        <f t="shared" ref="I19:I41" si="1">ROUND((G19*H19),2)</f>
        <v>0</v>
      </c>
      <c r="J19" s="368"/>
    </row>
    <row r="20" spans="1:10" ht="29.4" customHeight="1" x14ac:dyDescent="0.3">
      <c r="A20" s="166"/>
      <c r="B20" s="167"/>
      <c r="C20" s="168"/>
      <c r="D20" s="169"/>
      <c r="E20" s="170"/>
      <c r="F20" s="168"/>
      <c r="G20" s="34">
        <f t="shared" si="0"/>
        <v>0</v>
      </c>
      <c r="H20" s="172"/>
      <c r="I20" s="36">
        <f t="shared" si="1"/>
        <v>0</v>
      </c>
      <c r="J20" s="368"/>
    </row>
    <row r="21" spans="1:10" ht="29.4" customHeight="1" x14ac:dyDescent="0.3">
      <c r="A21" s="166"/>
      <c r="B21" s="167"/>
      <c r="C21" s="168"/>
      <c r="D21" s="169"/>
      <c r="E21" s="170"/>
      <c r="F21" s="168"/>
      <c r="G21" s="34">
        <f t="shared" si="0"/>
        <v>0</v>
      </c>
      <c r="H21" s="172"/>
      <c r="I21" s="36">
        <f t="shared" si="1"/>
        <v>0</v>
      </c>
      <c r="J21" s="368"/>
    </row>
    <row r="22" spans="1:10" ht="29.4" customHeight="1" x14ac:dyDescent="0.3">
      <c r="A22" s="166"/>
      <c r="B22" s="167"/>
      <c r="C22" s="168"/>
      <c r="D22" s="169"/>
      <c r="E22" s="170"/>
      <c r="F22" s="168"/>
      <c r="G22" s="34">
        <f t="shared" si="0"/>
        <v>0</v>
      </c>
      <c r="H22" s="172"/>
      <c r="I22" s="36">
        <f t="shared" si="1"/>
        <v>0</v>
      </c>
      <c r="J22" s="368"/>
    </row>
    <row r="23" spans="1:10" ht="29.4" customHeight="1" x14ac:dyDescent="0.3">
      <c r="A23" s="166"/>
      <c r="B23" s="167"/>
      <c r="C23" s="168"/>
      <c r="D23" s="169"/>
      <c r="E23" s="170"/>
      <c r="F23" s="168"/>
      <c r="G23" s="34">
        <f t="shared" si="0"/>
        <v>0</v>
      </c>
      <c r="H23" s="172"/>
      <c r="I23" s="36">
        <f t="shared" si="1"/>
        <v>0</v>
      </c>
      <c r="J23" s="368"/>
    </row>
    <row r="24" spans="1:10" ht="29.4" customHeight="1" x14ac:dyDescent="0.3">
      <c r="A24" s="166"/>
      <c r="B24" s="167"/>
      <c r="C24" s="168"/>
      <c r="D24" s="169"/>
      <c r="E24" s="170"/>
      <c r="F24" s="168"/>
      <c r="G24" s="34">
        <f t="shared" si="0"/>
        <v>0</v>
      </c>
      <c r="H24" s="172"/>
      <c r="I24" s="36">
        <f t="shared" si="1"/>
        <v>0</v>
      </c>
      <c r="J24" s="368"/>
    </row>
    <row r="25" spans="1:10" ht="29.4" customHeight="1" x14ac:dyDescent="0.3">
      <c r="A25" s="166"/>
      <c r="B25" s="167"/>
      <c r="C25" s="168"/>
      <c r="D25" s="169"/>
      <c r="E25" s="170"/>
      <c r="F25" s="168"/>
      <c r="G25" s="34">
        <f t="shared" si="0"/>
        <v>0</v>
      </c>
      <c r="H25" s="172"/>
      <c r="I25" s="36">
        <f t="shared" si="1"/>
        <v>0</v>
      </c>
      <c r="J25" s="368"/>
    </row>
    <row r="26" spans="1:10" ht="29.4" customHeight="1" x14ac:dyDescent="0.3">
      <c r="A26" s="166"/>
      <c r="B26" s="167"/>
      <c r="C26" s="168"/>
      <c r="D26" s="169"/>
      <c r="E26" s="170"/>
      <c r="F26" s="168"/>
      <c r="G26" s="34">
        <f t="shared" si="0"/>
        <v>0</v>
      </c>
      <c r="H26" s="172"/>
      <c r="I26" s="36">
        <f t="shared" si="1"/>
        <v>0</v>
      </c>
      <c r="J26" s="368"/>
    </row>
    <row r="27" spans="1:10" ht="29.4" customHeight="1" x14ac:dyDescent="0.3">
      <c r="A27" s="166"/>
      <c r="B27" s="167"/>
      <c r="C27" s="168"/>
      <c r="D27" s="169"/>
      <c r="E27" s="170"/>
      <c r="F27" s="168"/>
      <c r="G27" s="34">
        <f t="shared" si="0"/>
        <v>0</v>
      </c>
      <c r="H27" s="172"/>
      <c r="I27" s="36">
        <f t="shared" si="1"/>
        <v>0</v>
      </c>
      <c r="J27" s="368"/>
    </row>
    <row r="28" spans="1:10" ht="29.4" customHeight="1" x14ac:dyDescent="0.3">
      <c r="A28" s="166"/>
      <c r="B28" s="167"/>
      <c r="C28" s="168"/>
      <c r="D28" s="169"/>
      <c r="E28" s="170"/>
      <c r="F28" s="168"/>
      <c r="G28" s="34">
        <f t="shared" si="0"/>
        <v>0</v>
      </c>
      <c r="H28" s="172"/>
      <c r="I28" s="36">
        <f t="shared" si="1"/>
        <v>0</v>
      </c>
      <c r="J28" s="368"/>
    </row>
    <row r="29" spans="1:10" ht="29.4" customHeight="1" x14ac:dyDescent="0.3">
      <c r="A29" s="166"/>
      <c r="B29" s="167"/>
      <c r="C29" s="168"/>
      <c r="D29" s="169"/>
      <c r="E29" s="170"/>
      <c r="F29" s="168"/>
      <c r="G29" s="34">
        <f t="shared" si="0"/>
        <v>0</v>
      </c>
      <c r="H29" s="172"/>
      <c r="I29" s="36">
        <f t="shared" si="1"/>
        <v>0</v>
      </c>
      <c r="J29" s="368"/>
    </row>
    <row r="30" spans="1:10" ht="29.4" customHeight="1" x14ac:dyDescent="0.3">
      <c r="A30" s="166"/>
      <c r="B30" s="167"/>
      <c r="C30" s="168"/>
      <c r="D30" s="169"/>
      <c r="E30" s="170"/>
      <c r="F30" s="168"/>
      <c r="G30" s="34">
        <f t="shared" si="0"/>
        <v>0</v>
      </c>
      <c r="H30" s="172"/>
      <c r="I30" s="36">
        <f t="shared" si="1"/>
        <v>0</v>
      </c>
      <c r="J30" s="368"/>
    </row>
    <row r="31" spans="1:10" ht="29.4" customHeight="1" x14ac:dyDescent="0.3">
      <c r="A31" s="166"/>
      <c r="B31" s="167"/>
      <c r="C31" s="168"/>
      <c r="D31" s="169"/>
      <c r="E31" s="170"/>
      <c r="F31" s="168"/>
      <c r="G31" s="34">
        <f t="shared" si="0"/>
        <v>0</v>
      </c>
      <c r="H31" s="172"/>
      <c r="I31" s="36">
        <f t="shared" si="1"/>
        <v>0</v>
      </c>
      <c r="J31" s="368"/>
    </row>
    <row r="32" spans="1:10" ht="29.4" customHeight="1" x14ac:dyDescent="0.3">
      <c r="A32" s="166"/>
      <c r="B32" s="167"/>
      <c r="C32" s="168"/>
      <c r="D32" s="169"/>
      <c r="E32" s="170"/>
      <c r="F32" s="168"/>
      <c r="G32" s="34">
        <f t="shared" si="0"/>
        <v>0</v>
      </c>
      <c r="H32" s="172"/>
      <c r="I32" s="36">
        <f t="shared" si="1"/>
        <v>0</v>
      </c>
      <c r="J32" s="368"/>
    </row>
    <row r="33" spans="1:10" ht="29.4" customHeight="1" x14ac:dyDescent="0.3">
      <c r="A33" s="166"/>
      <c r="B33" s="167"/>
      <c r="C33" s="168"/>
      <c r="D33" s="169"/>
      <c r="E33" s="170"/>
      <c r="F33" s="168"/>
      <c r="G33" s="34">
        <f t="shared" si="0"/>
        <v>0</v>
      </c>
      <c r="H33" s="172"/>
      <c r="I33" s="36">
        <f t="shared" si="1"/>
        <v>0</v>
      </c>
      <c r="J33" s="368"/>
    </row>
    <row r="34" spans="1:10" ht="29.4" customHeight="1" x14ac:dyDescent="0.3">
      <c r="A34" s="166"/>
      <c r="B34" s="167"/>
      <c r="C34" s="168"/>
      <c r="D34" s="169"/>
      <c r="E34" s="170"/>
      <c r="F34" s="168"/>
      <c r="G34" s="34">
        <f t="shared" si="0"/>
        <v>0</v>
      </c>
      <c r="H34" s="172"/>
      <c r="I34" s="36">
        <f t="shared" si="1"/>
        <v>0</v>
      </c>
      <c r="J34" s="368"/>
    </row>
    <row r="35" spans="1:10" ht="29.4" customHeight="1" x14ac:dyDescent="0.3">
      <c r="A35" s="166"/>
      <c r="B35" s="167"/>
      <c r="C35" s="168"/>
      <c r="D35" s="169"/>
      <c r="E35" s="170"/>
      <c r="F35" s="168"/>
      <c r="G35" s="34">
        <f t="shared" si="0"/>
        <v>0</v>
      </c>
      <c r="H35" s="172"/>
      <c r="I35" s="36">
        <f t="shared" si="1"/>
        <v>0</v>
      </c>
      <c r="J35" s="368"/>
    </row>
    <row r="36" spans="1:10" ht="29.4" customHeight="1" x14ac:dyDescent="0.3">
      <c r="A36" s="166"/>
      <c r="B36" s="167"/>
      <c r="C36" s="168"/>
      <c r="D36" s="169"/>
      <c r="E36" s="170"/>
      <c r="F36" s="168"/>
      <c r="G36" s="34">
        <f t="shared" si="0"/>
        <v>0</v>
      </c>
      <c r="H36" s="172"/>
      <c r="I36" s="36">
        <f t="shared" si="1"/>
        <v>0</v>
      </c>
      <c r="J36" s="368"/>
    </row>
    <row r="37" spans="1:10" ht="29.4" customHeight="1" x14ac:dyDescent="0.3">
      <c r="A37" s="166"/>
      <c r="B37" s="167"/>
      <c r="C37" s="168"/>
      <c r="D37" s="169"/>
      <c r="E37" s="170"/>
      <c r="F37" s="168"/>
      <c r="G37" s="34">
        <f t="shared" si="0"/>
        <v>0</v>
      </c>
      <c r="H37" s="172"/>
      <c r="I37" s="36">
        <f t="shared" si="1"/>
        <v>0</v>
      </c>
      <c r="J37" s="368"/>
    </row>
    <row r="38" spans="1:10" ht="29.4" customHeight="1" x14ac:dyDescent="0.3">
      <c r="A38" s="166"/>
      <c r="B38" s="167"/>
      <c r="C38" s="168"/>
      <c r="D38" s="169"/>
      <c r="E38" s="170"/>
      <c r="F38" s="168"/>
      <c r="G38" s="34">
        <f t="shared" si="0"/>
        <v>0</v>
      </c>
      <c r="H38" s="172"/>
      <c r="I38" s="36">
        <f t="shared" si="1"/>
        <v>0</v>
      </c>
      <c r="J38" s="368"/>
    </row>
    <row r="39" spans="1:10" ht="29.4" customHeight="1" x14ac:dyDescent="0.3">
      <c r="A39" s="166"/>
      <c r="B39" s="167"/>
      <c r="C39" s="168"/>
      <c r="D39" s="169"/>
      <c r="E39" s="170"/>
      <c r="F39" s="168"/>
      <c r="G39" s="34">
        <f t="shared" si="0"/>
        <v>0</v>
      </c>
      <c r="H39" s="172"/>
      <c r="I39" s="36">
        <f t="shared" si="1"/>
        <v>0</v>
      </c>
      <c r="J39" s="368"/>
    </row>
    <row r="40" spans="1:10" ht="29.4" customHeight="1" x14ac:dyDescent="0.3">
      <c r="A40" s="166"/>
      <c r="B40" s="167"/>
      <c r="C40" s="168"/>
      <c r="D40" s="169"/>
      <c r="E40" s="170"/>
      <c r="F40" s="168"/>
      <c r="G40" s="34">
        <f t="shared" si="0"/>
        <v>0</v>
      </c>
      <c r="H40" s="172"/>
      <c r="I40" s="36">
        <f t="shared" si="1"/>
        <v>0</v>
      </c>
      <c r="J40" s="368"/>
    </row>
    <row r="41" spans="1:10" ht="29.4" customHeight="1" x14ac:dyDescent="0.3">
      <c r="A41" s="166"/>
      <c r="B41" s="167"/>
      <c r="C41" s="168"/>
      <c r="D41" s="169"/>
      <c r="E41" s="170"/>
      <c r="F41" s="171"/>
      <c r="G41" s="38">
        <f t="shared" ref="G41" si="2">(D41/12*E41)*F41*C41</f>
        <v>0</v>
      </c>
      <c r="H41" s="173"/>
      <c r="I41" s="36">
        <f t="shared" si="1"/>
        <v>0</v>
      </c>
      <c r="J41" s="368"/>
    </row>
    <row r="42" spans="1:10" ht="19.649999999999999" customHeight="1" x14ac:dyDescent="0.3">
      <c r="A42" s="213" t="s">
        <v>143</v>
      </c>
      <c r="B42" s="242"/>
      <c r="C42" s="242"/>
      <c r="D42" s="242"/>
      <c r="E42" s="242"/>
      <c r="F42" s="243"/>
      <c r="G42" s="40">
        <f>SUM(G18:G41)</f>
        <v>0</v>
      </c>
      <c r="H42" s="253"/>
      <c r="I42" s="254"/>
      <c r="J42" s="255"/>
    </row>
    <row r="43" spans="1:10" ht="21" customHeight="1" x14ac:dyDescent="0.3">
      <c r="A43" s="213" t="s">
        <v>128</v>
      </c>
      <c r="B43" s="262"/>
      <c r="C43" s="262"/>
      <c r="D43" s="262"/>
      <c r="E43" s="262"/>
      <c r="F43" s="263"/>
      <c r="G43" s="41">
        <f>SUM(I18:I41)</f>
        <v>0</v>
      </c>
      <c r="H43" s="256"/>
      <c r="I43" s="256"/>
      <c r="J43" s="257"/>
    </row>
    <row r="44" spans="1:10" s="10" customFormat="1" ht="23.4" customHeight="1" x14ac:dyDescent="0.3">
      <c r="A44" s="264" t="s">
        <v>144</v>
      </c>
      <c r="B44" s="265"/>
      <c r="C44" s="265"/>
      <c r="D44" s="265"/>
      <c r="E44" s="265"/>
      <c r="F44" s="266"/>
      <c r="G44" s="20">
        <f>SUM(G42:G43)</f>
        <v>0</v>
      </c>
      <c r="H44" s="269"/>
      <c r="I44" s="269"/>
    </row>
    <row r="45" spans="1:10" ht="20.399999999999999" customHeight="1" x14ac:dyDescent="0.35">
      <c r="A45" s="267" t="s">
        <v>5</v>
      </c>
      <c r="B45" s="268"/>
      <c r="C45" s="268"/>
      <c r="D45" s="268"/>
      <c r="E45" s="268"/>
      <c r="F45" s="268"/>
      <c r="G45" s="268"/>
      <c r="H45" s="268"/>
      <c r="I45" s="268"/>
    </row>
    <row r="46" spans="1:10" ht="14.25" customHeight="1" x14ac:dyDescent="0.3">
      <c r="A46" s="232" t="s">
        <v>7</v>
      </c>
      <c r="B46" s="233"/>
      <c r="C46" s="233"/>
      <c r="D46" s="233"/>
      <c r="E46" s="233"/>
      <c r="F46" s="233"/>
      <c r="G46" s="233"/>
      <c r="H46" s="45"/>
      <c r="I46" s="45"/>
    </row>
    <row r="47" spans="1:10" ht="73.2" customHeight="1" x14ac:dyDescent="0.3">
      <c r="A47" s="234" t="s">
        <v>71</v>
      </c>
      <c r="B47" s="235"/>
      <c r="C47" s="19" t="s">
        <v>69</v>
      </c>
      <c r="D47" s="19" t="s">
        <v>228</v>
      </c>
      <c r="E47" s="19" t="s">
        <v>227</v>
      </c>
      <c r="F47" s="19" t="s">
        <v>70</v>
      </c>
      <c r="G47" s="19" t="s">
        <v>125</v>
      </c>
      <c r="H47" s="236" t="s">
        <v>164</v>
      </c>
      <c r="I47" s="237"/>
    </row>
    <row r="48" spans="1:10" ht="27.6" customHeight="1" x14ac:dyDescent="0.3">
      <c r="A48" s="190"/>
      <c r="B48" s="192"/>
      <c r="C48" s="171"/>
      <c r="D48" s="175"/>
      <c r="E48" s="171"/>
      <c r="F48" s="171"/>
      <c r="G48" s="11">
        <f>ROUND((D48*E48*F48*C48),2)</f>
        <v>0</v>
      </c>
      <c r="H48" s="199"/>
      <c r="I48" s="200"/>
    </row>
    <row r="49" spans="1:9" ht="27.6" customHeight="1" x14ac:dyDescent="0.3">
      <c r="A49" s="190"/>
      <c r="B49" s="192"/>
      <c r="C49" s="171"/>
      <c r="D49" s="175"/>
      <c r="E49" s="171"/>
      <c r="F49" s="171"/>
      <c r="G49" s="11">
        <f t="shared" ref="G49:G57" si="3">ROUND((D49*E49*F49*C49),2)</f>
        <v>0</v>
      </c>
      <c r="H49" s="199"/>
      <c r="I49" s="200"/>
    </row>
    <row r="50" spans="1:9" ht="27.6" customHeight="1" x14ac:dyDescent="0.3">
      <c r="A50" s="190"/>
      <c r="B50" s="192"/>
      <c r="C50" s="171"/>
      <c r="D50" s="175"/>
      <c r="E50" s="171"/>
      <c r="F50" s="171"/>
      <c r="G50" s="11">
        <f t="shared" si="3"/>
        <v>0</v>
      </c>
      <c r="H50" s="199"/>
      <c r="I50" s="200"/>
    </row>
    <row r="51" spans="1:9" ht="27.6" customHeight="1" x14ac:dyDescent="0.3">
      <c r="A51" s="190"/>
      <c r="B51" s="192"/>
      <c r="C51" s="171"/>
      <c r="D51" s="175"/>
      <c r="E51" s="171"/>
      <c r="F51" s="171"/>
      <c r="G51" s="11">
        <f t="shared" si="3"/>
        <v>0</v>
      </c>
      <c r="H51" s="199"/>
      <c r="I51" s="200"/>
    </row>
    <row r="52" spans="1:9" ht="27.6" customHeight="1" x14ac:dyDescent="0.3">
      <c r="A52" s="190"/>
      <c r="B52" s="192"/>
      <c r="C52" s="171"/>
      <c r="D52" s="175"/>
      <c r="E52" s="171"/>
      <c r="F52" s="171"/>
      <c r="G52" s="11">
        <f t="shared" si="3"/>
        <v>0</v>
      </c>
      <c r="H52" s="199"/>
      <c r="I52" s="200"/>
    </row>
    <row r="53" spans="1:9" ht="27.6" customHeight="1" x14ac:dyDescent="0.3">
      <c r="A53" s="190"/>
      <c r="B53" s="192"/>
      <c r="C53" s="171"/>
      <c r="D53" s="175"/>
      <c r="E53" s="171"/>
      <c r="F53" s="171"/>
      <c r="G53" s="11">
        <f t="shared" si="3"/>
        <v>0</v>
      </c>
      <c r="H53" s="199"/>
      <c r="I53" s="200"/>
    </row>
    <row r="54" spans="1:9" ht="27.6" customHeight="1" x14ac:dyDescent="0.3">
      <c r="A54" s="190"/>
      <c r="B54" s="192"/>
      <c r="C54" s="171"/>
      <c r="D54" s="175"/>
      <c r="E54" s="171"/>
      <c r="F54" s="171"/>
      <c r="G54" s="11">
        <f t="shared" si="3"/>
        <v>0</v>
      </c>
      <c r="H54" s="199"/>
      <c r="I54" s="200"/>
    </row>
    <row r="55" spans="1:9" ht="27.6" customHeight="1" x14ac:dyDescent="0.3">
      <c r="A55" s="190"/>
      <c r="B55" s="192"/>
      <c r="C55" s="171"/>
      <c r="D55" s="175"/>
      <c r="E55" s="171"/>
      <c r="F55" s="171"/>
      <c r="G55" s="11">
        <f t="shared" si="3"/>
        <v>0</v>
      </c>
      <c r="H55" s="199"/>
      <c r="I55" s="200"/>
    </row>
    <row r="56" spans="1:9" ht="27.6" customHeight="1" x14ac:dyDescent="0.3">
      <c r="A56" s="190"/>
      <c r="B56" s="192"/>
      <c r="C56" s="171"/>
      <c r="D56" s="175"/>
      <c r="E56" s="171"/>
      <c r="F56" s="171"/>
      <c r="G56" s="11">
        <f t="shared" si="3"/>
        <v>0</v>
      </c>
      <c r="H56" s="199"/>
      <c r="I56" s="200"/>
    </row>
    <row r="57" spans="1:9" ht="27.6" customHeight="1" x14ac:dyDescent="0.3">
      <c r="A57" s="190"/>
      <c r="B57" s="192"/>
      <c r="C57" s="171"/>
      <c r="D57" s="175"/>
      <c r="E57" s="171"/>
      <c r="F57" s="171"/>
      <c r="G57" s="11">
        <f t="shared" si="3"/>
        <v>0</v>
      </c>
      <c r="H57" s="199"/>
      <c r="I57" s="200"/>
    </row>
    <row r="58" spans="1:9" ht="14.25" customHeight="1" x14ac:dyDescent="0.3">
      <c r="A58" s="213" t="s">
        <v>131</v>
      </c>
      <c r="B58" s="262"/>
      <c r="C58" s="262"/>
      <c r="D58" s="262"/>
      <c r="E58" s="262"/>
      <c r="F58" s="263"/>
      <c r="G58" s="46">
        <f>SUM(G48:G57)</f>
        <v>0</v>
      </c>
      <c r="H58" s="277"/>
      <c r="I58" s="277"/>
    </row>
    <row r="59" spans="1:9" ht="14.25" customHeight="1" x14ac:dyDescent="0.3">
      <c r="A59" s="226" t="s">
        <v>65</v>
      </c>
      <c r="B59" s="227"/>
      <c r="C59" s="227"/>
      <c r="D59" s="227"/>
      <c r="E59" s="227"/>
      <c r="F59" s="227"/>
      <c r="G59" s="227"/>
      <c r="H59" s="47"/>
      <c r="I59" s="47"/>
    </row>
    <row r="60" spans="1:9" ht="73.2" customHeight="1" x14ac:dyDescent="0.3">
      <c r="A60" s="193" t="s">
        <v>229</v>
      </c>
      <c r="B60" s="194"/>
      <c r="C60" s="194"/>
      <c r="D60" s="195"/>
      <c r="E60" s="19" t="s">
        <v>72</v>
      </c>
      <c r="F60" s="19" t="s">
        <v>81</v>
      </c>
      <c r="G60" s="48" t="s">
        <v>124</v>
      </c>
      <c r="H60" s="203" t="s">
        <v>164</v>
      </c>
      <c r="I60" s="203"/>
    </row>
    <row r="61" spans="1:9" ht="28.2" customHeight="1" x14ac:dyDescent="0.3">
      <c r="A61" s="190"/>
      <c r="B61" s="191"/>
      <c r="C61" s="191"/>
      <c r="D61" s="192"/>
      <c r="E61" s="176"/>
      <c r="F61" s="177"/>
      <c r="G61" s="11">
        <f>ROUND((E61*F61),2)</f>
        <v>0</v>
      </c>
      <c r="H61" s="196"/>
      <c r="I61" s="197"/>
    </row>
    <row r="62" spans="1:9" ht="27.6" customHeight="1" x14ac:dyDescent="0.3">
      <c r="A62" s="190"/>
      <c r="B62" s="191"/>
      <c r="C62" s="191"/>
      <c r="D62" s="192"/>
      <c r="E62" s="176"/>
      <c r="F62" s="177"/>
      <c r="G62" s="11">
        <f t="shared" ref="G62:G70" si="4">ROUND((E62*F62),2)</f>
        <v>0</v>
      </c>
      <c r="H62" s="196"/>
      <c r="I62" s="197"/>
    </row>
    <row r="63" spans="1:9" ht="28.8" customHeight="1" x14ac:dyDescent="0.3">
      <c r="A63" s="190"/>
      <c r="B63" s="191"/>
      <c r="C63" s="191"/>
      <c r="D63" s="192"/>
      <c r="E63" s="176"/>
      <c r="F63" s="177"/>
      <c r="G63" s="11">
        <f t="shared" si="4"/>
        <v>0</v>
      </c>
      <c r="H63" s="196"/>
      <c r="I63" s="197"/>
    </row>
    <row r="64" spans="1:9" ht="27" customHeight="1" x14ac:dyDescent="0.3">
      <c r="A64" s="190"/>
      <c r="B64" s="191"/>
      <c r="C64" s="191"/>
      <c r="D64" s="192"/>
      <c r="E64" s="176"/>
      <c r="F64" s="177"/>
      <c r="G64" s="11">
        <f t="shared" si="4"/>
        <v>0</v>
      </c>
      <c r="H64" s="199"/>
      <c r="I64" s="200"/>
    </row>
    <row r="65" spans="1:9" ht="29.4" customHeight="1" x14ac:dyDescent="0.3">
      <c r="A65" s="190"/>
      <c r="B65" s="191"/>
      <c r="C65" s="191"/>
      <c r="D65" s="192"/>
      <c r="E65" s="176"/>
      <c r="F65" s="177"/>
      <c r="G65" s="11">
        <f t="shared" si="4"/>
        <v>0</v>
      </c>
      <c r="H65" s="199"/>
      <c r="I65" s="200"/>
    </row>
    <row r="66" spans="1:9" ht="28.2" customHeight="1" x14ac:dyDescent="0.3">
      <c r="A66" s="190"/>
      <c r="B66" s="191"/>
      <c r="C66" s="191"/>
      <c r="D66" s="192"/>
      <c r="E66" s="176"/>
      <c r="F66" s="177"/>
      <c r="G66" s="11">
        <f t="shared" si="4"/>
        <v>0</v>
      </c>
      <c r="H66" s="199"/>
      <c r="I66" s="200"/>
    </row>
    <row r="67" spans="1:9" ht="27.6" customHeight="1" x14ac:dyDescent="0.3">
      <c r="A67" s="190"/>
      <c r="B67" s="191"/>
      <c r="C67" s="191"/>
      <c r="D67" s="192"/>
      <c r="E67" s="176"/>
      <c r="F67" s="177"/>
      <c r="G67" s="11">
        <f t="shared" si="4"/>
        <v>0</v>
      </c>
      <c r="H67" s="201"/>
      <c r="I67" s="201"/>
    </row>
    <row r="68" spans="1:9" ht="27" customHeight="1" x14ac:dyDescent="0.3">
      <c r="A68" s="190"/>
      <c r="B68" s="191"/>
      <c r="C68" s="191"/>
      <c r="D68" s="192"/>
      <c r="E68" s="176"/>
      <c r="F68" s="177"/>
      <c r="G68" s="11">
        <f t="shared" si="4"/>
        <v>0</v>
      </c>
      <c r="H68" s="201"/>
      <c r="I68" s="201"/>
    </row>
    <row r="69" spans="1:9" ht="30" customHeight="1" x14ac:dyDescent="0.3">
      <c r="A69" s="190"/>
      <c r="B69" s="191"/>
      <c r="C69" s="191"/>
      <c r="D69" s="192"/>
      <c r="E69" s="176"/>
      <c r="F69" s="177"/>
      <c r="G69" s="11">
        <f t="shared" si="4"/>
        <v>0</v>
      </c>
      <c r="H69" s="199"/>
      <c r="I69" s="200"/>
    </row>
    <row r="70" spans="1:9" ht="28.2" customHeight="1" x14ac:dyDescent="0.3">
      <c r="A70" s="190"/>
      <c r="B70" s="191"/>
      <c r="C70" s="191"/>
      <c r="D70" s="192"/>
      <c r="E70" s="176"/>
      <c r="F70" s="177"/>
      <c r="G70" s="11">
        <f t="shared" si="4"/>
        <v>0</v>
      </c>
      <c r="H70" s="201"/>
      <c r="I70" s="201"/>
    </row>
    <row r="71" spans="1:9" ht="14.25" customHeight="1" x14ac:dyDescent="0.3">
      <c r="A71" s="228" t="s">
        <v>135</v>
      </c>
      <c r="B71" s="229"/>
      <c r="C71" s="229"/>
      <c r="D71" s="229"/>
      <c r="E71" s="229"/>
      <c r="F71" s="229"/>
      <c r="G71" s="44">
        <f>SUM(G61:G70)</f>
        <v>0</v>
      </c>
      <c r="H71" s="198"/>
      <c r="I71" s="198"/>
    </row>
    <row r="72" spans="1:9" ht="16.5" customHeight="1" x14ac:dyDescent="0.3">
      <c r="A72" s="270" t="s">
        <v>184</v>
      </c>
      <c r="B72" s="270"/>
      <c r="C72" s="270"/>
      <c r="D72" s="270"/>
      <c r="E72" s="270"/>
      <c r="F72" s="270"/>
      <c r="G72" s="270"/>
      <c r="H72" s="270"/>
      <c r="I72" s="270"/>
    </row>
    <row r="73" spans="1:9" ht="63.6" customHeight="1" x14ac:dyDescent="0.3">
      <c r="A73" s="16" t="s">
        <v>167</v>
      </c>
      <c r="B73" s="19" t="s">
        <v>168</v>
      </c>
      <c r="C73" s="238" t="s">
        <v>84</v>
      </c>
      <c r="D73" s="238"/>
      <c r="E73" s="238" t="s">
        <v>6</v>
      </c>
      <c r="F73" s="238"/>
      <c r="G73" s="19" t="s">
        <v>122</v>
      </c>
      <c r="H73" s="203" t="s">
        <v>164</v>
      </c>
      <c r="I73" s="203"/>
    </row>
    <row r="74" spans="1:9" ht="34.200000000000003" customHeight="1" x14ac:dyDescent="0.3">
      <c r="A74" s="180"/>
      <c r="B74" s="166"/>
      <c r="C74" s="211"/>
      <c r="D74" s="212"/>
      <c r="E74" s="204"/>
      <c r="F74" s="205"/>
      <c r="G74" s="11">
        <f>ROUND((C74*E74),2)</f>
        <v>0</v>
      </c>
      <c r="H74" s="196"/>
      <c r="I74" s="197"/>
    </row>
    <row r="75" spans="1:9" ht="34.200000000000003" customHeight="1" x14ac:dyDescent="0.3">
      <c r="A75" s="180"/>
      <c r="B75" s="166"/>
      <c r="C75" s="211"/>
      <c r="D75" s="212"/>
      <c r="E75" s="204"/>
      <c r="F75" s="205"/>
      <c r="G75" s="11">
        <f t="shared" ref="G75:G93" si="5">ROUND((C75*E75),2)</f>
        <v>0</v>
      </c>
      <c r="H75" s="196"/>
      <c r="I75" s="197"/>
    </row>
    <row r="76" spans="1:9" ht="34.200000000000003" customHeight="1" x14ac:dyDescent="0.3">
      <c r="A76" s="180"/>
      <c r="B76" s="166"/>
      <c r="C76" s="211"/>
      <c r="D76" s="212"/>
      <c r="E76" s="204"/>
      <c r="F76" s="205"/>
      <c r="G76" s="11">
        <f t="shared" si="5"/>
        <v>0</v>
      </c>
      <c r="H76" s="196"/>
      <c r="I76" s="197"/>
    </row>
    <row r="77" spans="1:9" ht="34.200000000000003" customHeight="1" x14ac:dyDescent="0.3">
      <c r="A77" s="180"/>
      <c r="B77" s="166"/>
      <c r="C77" s="211"/>
      <c r="D77" s="212"/>
      <c r="E77" s="204"/>
      <c r="F77" s="205"/>
      <c r="G77" s="11">
        <f t="shared" si="5"/>
        <v>0</v>
      </c>
      <c r="H77" s="196"/>
      <c r="I77" s="197"/>
    </row>
    <row r="78" spans="1:9" ht="34.200000000000003" customHeight="1" x14ac:dyDescent="0.3">
      <c r="A78" s="180"/>
      <c r="B78" s="166"/>
      <c r="C78" s="211"/>
      <c r="D78" s="212"/>
      <c r="E78" s="204"/>
      <c r="F78" s="205"/>
      <c r="G78" s="11">
        <f t="shared" si="5"/>
        <v>0</v>
      </c>
      <c r="H78" s="196"/>
      <c r="I78" s="197"/>
    </row>
    <row r="79" spans="1:9" ht="34.200000000000003" customHeight="1" x14ac:dyDescent="0.3">
      <c r="A79" s="180"/>
      <c r="B79" s="166"/>
      <c r="C79" s="211"/>
      <c r="D79" s="212"/>
      <c r="E79" s="204"/>
      <c r="F79" s="205"/>
      <c r="G79" s="11">
        <f t="shared" si="5"/>
        <v>0</v>
      </c>
      <c r="H79" s="196"/>
      <c r="I79" s="197"/>
    </row>
    <row r="80" spans="1:9" ht="34.200000000000003" customHeight="1" x14ac:dyDescent="0.3">
      <c r="A80" s="180"/>
      <c r="B80" s="166"/>
      <c r="C80" s="211"/>
      <c r="D80" s="212"/>
      <c r="E80" s="204"/>
      <c r="F80" s="205"/>
      <c r="G80" s="11">
        <f t="shared" si="5"/>
        <v>0</v>
      </c>
      <c r="H80" s="196"/>
      <c r="I80" s="197"/>
    </row>
    <row r="81" spans="1:9" ht="34.200000000000003" customHeight="1" x14ac:dyDescent="0.3">
      <c r="A81" s="180"/>
      <c r="B81" s="166"/>
      <c r="C81" s="211"/>
      <c r="D81" s="212"/>
      <c r="E81" s="204"/>
      <c r="F81" s="205"/>
      <c r="G81" s="11">
        <f t="shared" si="5"/>
        <v>0</v>
      </c>
      <c r="H81" s="196"/>
      <c r="I81" s="197"/>
    </row>
    <row r="82" spans="1:9" ht="34.200000000000003" customHeight="1" x14ac:dyDescent="0.3">
      <c r="A82" s="180"/>
      <c r="B82" s="166"/>
      <c r="C82" s="211"/>
      <c r="D82" s="212"/>
      <c r="E82" s="204"/>
      <c r="F82" s="205"/>
      <c r="G82" s="11">
        <f t="shared" si="5"/>
        <v>0</v>
      </c>
      <c r="H82" s="196"/>
      <c r="I82" s="197"/>
    </row>
    <row r="83" spans="1:9" ht="34.200000000000003" customHeight="1" x14ac:dyDescent="0.3">
      <c r="A83" s="180"/>
      <c r="B83" s="166"/>
      <c r="C83" s="211"/>
      <c r="D83" s="212"/>
      <c r="E83" s="204"/>
      <c r="F83" s="205"/>
      <c r="G83" s="11">
        <f t="shared" si="5"/>
        <v>0</v>
      </c>
      <c r="H83" s="196"/>
      <c r="I83" s="197"/>
    </row>
    <row r="84" spans="1:9" ht="34.200000000000003" customHeight="1" x14ac:dyDescent="0.3">
      <c r="A84" s="180"/>
      <c r="B84" s="166"/>
      <c r="C84" s="211"/>
      <c r="D84" s="212"/>
      <c r="E84" s="204"/>
      <c r="F84" s="205"/>
      <c r="G84" s="11">
        <f t="shared" si="5"/>
        <v>0</v>
      </c>
      <c r="H84" s="196"/>
      <c r="I84" s="197"/>
    </row>
    <row r="85" spans="1:9" ht="34.200000000000003" customHeight="1" x14ac:dyDescent="0.3">
      <c r="A85" s="180"/>
      <c r="B85" s="166"/>
      <c r="C85" s="211"/>
      <c r="D85" s="212"/>
      <c r="E85" s="204"/>
      <c r="F85" s="205"/>
      <c r="G85" s="11">
        <f t="shared" si="5"/>
        <v>0</v>
      </c>
      <c r="H85" s="196"/>
      <c r="I85" s="197"/>
    </row>
    <row r="86" spans="1:9" ht="34.200000000000003" customHeight="1" x14ac:dyDescent="0.3">
      <c r="A86" s="180"/>
      <c r="B86" s="166"/>
      <c r="C86" s="211"/>
      <c r="D86" s="212"/>
      <c r="E86" s="204"/>
      <c r="F86" s="205"/>
      <c r="G86" s="11">
        <f t="shared" si="5"/>
        <v>0</v>
      </c>
      <c r="H86" s="196"/>
      <c r="I86" s="197"/>
    </row>
    <row r="87" spans="1:9" ht="34.200000000000003" customHeight="1" x14ac:dyDescent="0.3">
      <c r="A87" s="180"/>
      <c r="B87" s="166"/>
      <c r="C87" s="211"/>
      <c r="D87" s="212"/>
      <c r="E87" s="204"/>
      <c r="F87" s="205"/>
      <c r="G87" s="11">
        <f t="shared" si="5"/>
        <v>0</v>
      </c>
      <c r="H87" s="196"/>
      <c r="I87" s="197"/>
    </row>
    <row r="88" spans="1:9" ht="34.200000000000003" customHeight="1" x14ac:dyDescent="0.3">
      <c r="A88" s="180"/>
      <c r="B88" s="166"/>
      <c r="C88" s="211"/>
      <c r="D88" s="212"/>
      <c r="E88" s="204"/>
      <c r="F88" s="205"/>
      <c r="G88" s="11">
        <f t="shared" si="5"/>
        <v>0</v>
      </c>
      <c r="H88" s="196"/>
      <c r="I88" s="197"/>
    </row>
    <row r="89" spans="1:9" ht="34.200000000000003" customHeight="1" x14ac:dyDescent="0.3">
      <c r="A89" s="180"/>
      <c r="B89" s="166"/>
      <c r="C89" s="211"/>
      <c r="D89" s="212"/>
      <c r="E89" s="204"/>
      <c r="F89" s="205"/>
      <c r="G89" s="11">
        <f t="shared" si="5"/>
        <v>0</v>
      </c>
      <c r="H89" s="196"/>
      <c r="I89" s="197"/>
    </row>
    <row r="90" spans="1:9" ht="34.200000000000003" customHeight="1" x14ac:dyDescent="0.3">
      <c r="A90" s="180"/>
      <c r="B90" s="166"/>
      <c r="C90" s="211"/>
      <c r="D90" s="212"/>
      <c r="E90" s="204"/>
      <c r="F90" s="205"/>
      <c r="G90" s="11">
        <f t="shared" si="5"/>
        <v>0</v>
      </c>
      <c r="H90" s="196"/>
      <c r="I90" s="197"/>
    </row>
    <row r="91" spans="1:9" ht="34.200000000000003" customHeight="1" x14ac:dyDescent="0.3">
      <c r="A91" s="174"/>
      <c r="B91" s="166"/>
      <c r="C91" s="211"/>
      <c r="D91" s="212"/>
      <c r="E91" s="204"/>
      <c r="F91" s="205"/>
      <c r="G91" s="11">
        <f t="shared" si="5"/>
        <v>0</v>
      </c>
      <c r="H91" s="196"/>
      <c r="I91" s="197"/>
    </row>
    <row r="92" spans="1:9" ht="34.200000000000003" customHeight="1" x14ac:dyDescent="0.3">
      <c r="A92" s="174"/>
      <c r="B92" s="370"/>
      <c r="C92" s="211"/>
      <c r="D92" s="212"/>
      <c r="E92" s="204"/>
      <c r="F92" s="205"/>
      <c r="G92" s="11">
        <f t="shared" si="5"/>
        <v>0</v>
      </c>
      <c r="H92" s="217"/>
      <c r="I92" s="218"/>
    </row>
    <row r="93" spans="1:9" ht="34.200000000000003" customHeight="1" x14ac:dyDescent="0.3">
      <c r="A93" s="183"/>
      <c r="B93" s="371"/>
      <c r="C93" s="211"/>
      <c r="D93" s="212"/>
      <c r="E93" s="204"/>
      <c r="F93" s="205"/>
      <c r="G93" s="11">
        <f t="shared" si="5"/>
        <v>0</v>
      </c>
      <c r="H93" s="196"/>
      <c r="I93" s="197"/>
    </row>
    <row r="94" spans="1:9" ht="14.25" customHeight="1" x14ac:dyDescent="0.3">
      <c r="A94" s="213" t="s">
        <v>175</v>
      </c>
      <c r="B94" s="214"/>
      <c r="C94" s="214"/>
      <c r="D94" s="214"/>
      <c r="E94" s="214"/>
      <c r="F94" s="215"/>
      <c r="G94" s="44">
        <f>SUM(G74:G93)</f>
        <v>0</v>
      </c>
      <c r="H94" s="216"/>
      <c r="I94" s="216"/>
    </row>
    <row r="95" spans="1:9" ht="14.25" customHeight="1" x14ac:dyDescent="0.3">
      <c r="A95" s="270" t="s">
        <v>186</v>
      </c>
      <c r="B95" s="270"/>
      <c r="C95" s="270"/>
      <c r="D95" s="270"/>
      <c r="E95" s="270"/>
      <c r="F95" s="270"/>
      <c r="G95" s="270"/>
      <c r="H95" s="270"/>
      <c r="I95" s="270"/>
    </row>
    <row r="96" spans="1:9" ht="63" customHeight="1" x14ac:dyDescent="0.3">
      <c r="A96" s="16" t="s">
        <v>166</v>
      </c>
      <c r="B96" s="19" t="s">
        <v>165</v>
      </c>
      <c r="C96" s="238" t="s">
        <v>84</v>
      </c>
      <c r="D96" s="238"/>
      <c r="E96" s="238" t="s">
        <v>6</v>
      </c>
      <c r="F96" s="238"/>
      <c r="G96" s="19" t="s">
        <v>122</v>
      </c>
      <c r="H96" s="203" t="s">
        <v>164</v>
      </c>
      <c r="I96" s="203"/>
    </row>
    <row r="97" spans="1:9" ht="28.8" customHeight="1" x14ac:dyDescent="0.3">
      <c r="A97" s="180"/>
      <c r="B97" s="166"/>
      <c r="C97" s="211"/>
      <c r="D97" s="212"/>
      <c r="E97" s="204"/>
      <c r="F97" s="205"/>
      <c r="G97" s="11">
        <f>ROUND((C97*E97),2)</f>
        <v>0</v>
      </c>
      <c r="H97" s="196"/>
      <c r="I97" s="197"/>
    </row>
    <row r="98" spans="1:9" ht="28.8" customHeight="1" x14ac:dyDescent="0.3">
      <c r="A98" s="180"/>
      <c r="B98" s="166"/>
      <c r="C98" s="211"/>
      <c r="D98" s="212"/>
      <c r="E98" s="204"/>
      <c r="F98" s="205"/>
      <c r="G98" s="11">
        <f t="shared" ref="G98:G116" si="6">ROUND((C98*E98),2)</f>
        <v>0</v>
      </c>
      <c r="H98" s="196"/>
      <c r="I98" s="197"/>
    </row>
    <row r="99" spans="1:9" ht="28.8" customHeight="1" x14ac:dyDescent="0.3">
      <c r="A99" s="180"/>
      <c r="B99" s="166"/>
      <c r="C99" s="211"/>
      <c r="D99" s="212"/>
      <c r="E99" s="204"/>
      <c r="F99" s="205"/>
      <c r="G99" s="11">
        <f t="shared" si="6"/>
        <v>0</v>
      </c>
      <c r="H99" s="196"/>
      <c r="I99" s="197"/>
    </row>
    <row r="100" spans="1:9" ht="28.8" customHeight="1" x14ac:dyDescent="0.3">
      <c r="A100" s="180"/>
      <c r="B100" s="166"/>
      <c r="C100" s="211"/>
      <c r="D100" s="212"/>
      <c r="E100" s="204"/>
      <c r="F100" s="205"/>
      <c r="G100" s="11">
        <f t="shared" si="6"/>
        <v>0</v>
      </c>
      <c r="H100" s="196"/>
      <c r="I100" s="197"/>
    </row>
    <row r="101" spans="1:9" ht="28.8" customHeight="1" x14ac:dyDescent="0.3">
      <c r="A101" s="180"/>
      <c r="B101" s="166"/>
      <c r="C101" s="211"/>
      <c r="D101" s="212"/>
      <c r="E101" s="204"/>
      <c r="F101" s="205"/>
      <c r="G101" s="11">
        <f t="shared" si="6"/>
        <v>0</v>
      </c>
      <c r="H101" s="196"/>
      <c r="I101" s="197"/>
    </row>
    <row r="102" spans="1:9" ht="28.8" customHeight="1" x14ac:dyDescent="0.3">
      <c r="A102" s="180"/>
      <c r="B102" s="166"/>
      <c r="C102" s="181"/>
      <c r="D102" s="182"/>
      <c r="E102" s="178"/>
      <c r="F102" s="179"/>
      <c r="G102" s="11">
        <f t="shared" si="6"/>
        <v>0</v>
      </c>
      <c r="H102" s="196"/>
      <c r="I102" s="197"/>
    </row>
    <row r="103" spans="1:9" ht="28.8" customHeight="1" x14ac:dyDescent="0.3">
      <c r="A103" s="180"/>
      <c r="B103" s="166"/>
      <c r="C103" s="181"/>
      <c r="D103" s="182"/>
      <c r="E103" s="178"/>
      <c r="F103" s="179"/>
      <c r="G103" s="11">
        <f t="shared" si="6"/>
        <v>0</v>
      </c>
      <c r="H103" s="196"/>
      <c r="I103" s="197"/>
    </row>
    <row r="104" spans="1:9" ht="28.8" customHeight="1" x14ac:dyDescent="0.3">
      <c r="A104" s="180"/>
      <c r="B104" s="166"/>
      <c r="C104" s="181"/>
      <c r="D104" s="182"/>
      <c r="E104" s="178"/>
      <c r="F104" s="179"/>
      <c r="G104" s="11">
        <f t="shared" si="6"/>
        <v>0</v>
      </c>
      <c r="H104" s="196"/>
      <c r="I104" s="197"/>
    </row>
    <row r="105" spans="1:9" ht="28.8" customHeight="1" x14ac:dyDescent="0.3">
      <c r="A105" s="180"/>
      <c r="B105" s="166"/>
      <c r="C105" s="181"/>
      <c r="D105" s="182"/>
      <c r="E105" s="178"/>
      <c r="F105" s="179"/>
      <c r="G105" s="11">
        <f t="shared" si="6"/>
        <v>0</v>
      </c>
      <c r="H105" s="196"/>
      <c r="I105" s="197"/>
    </row>
    <row r="106" spans="1:9" ht="28.8" customHeight="1" x14ac:dyDescent="0.3">
      <c r="A106" s="180"/>
      <c r="B106" s="166"/>
      <c r="C106" s="181"/>
      <c r="D106" s="182"/>
      <c r="E106" s="178"/>
      <c r="F106" s="179"/>
      <c r="G106" s="11">
        <f t="shared" si="6"/>
        <v>0</v>
      </c>
      <c r="H106" s="196"/>
      <c r="I106" s="197"/>
    </row>
    <row r="107" spans="1:9" ht="28.8" customHeight="1" x14ac:dyDescent="0.3">
      <c r="A107" s="180"/>
      <c r="B107" s="166"/>
      <c r="C107" s="211"/>
      <c r="D107" s="212"/>
      <c r="E107" s="204"/>
      <c r="F107" s="205"/>
      <c r="G107" s="11">
        <f t="shared" si="6"/>
        <v>0</v>
      </c>
      <c r="H107" s="196"/>
      <c r="I107" s="197"/>
    </row>
    <row r="108" spans="1:9" ht="28.8" customHeight="1" x14ac:dyDescent="0.3">
      <c r="A108" s="180"/>
      <c r="B108" s="166"/>
      <c r="C108" s="211"/>
      <c r="D108" s="212"/>
      <c r="E108" s="204"/>
      <c r="F108" s="205"/>
      <c r="G108" s="11">
        <f t="shared" si="6"/>
        <v>0</v>
      </c>
      <c r="H108" s="196"/>
      <c r="I108" s="197"/>
    </row>
    <row r="109" spans="1:9" ht="28.8" customHeight="1" x14ac:dyDescent="0.3">
      <c r="A109" s="180"/>
      <c r="B109" s="166"/>
      <c r="C109" s="211"/>
      <c r="D109" s="212"/>
      <c r="E109" s="204"/>
      <c r="F109" s="205"/>
      <c r="G109" s="11">
        <f t="shared" si="6"/>
        <v>0</v>
      </c>
      <c r="H109" s="196"/>
      <c r="I109" s="197"/>
    </row>
    <row r="110" spans="1:9" ht="28.8" customHeight="1" x14ac:dyDescent="0.3">
      <c r="A110" s="180"/>
      <c r="B110" s="166"/>
      <c r="C110" s="211"/>
      <c r="D110" s="212"/>
      <c r="E110" s="204"/>
      <c r="F110" s="205"/>
      <c r="G110" s="11">
        <f t="shared" si="6"/>
        <v>0</v>
      </c>
      <c r="H110" s="196"/>
      <c r="I110" s="197"/>
    </row>
    <row r="111" spans="1:9" ht="28.8" customHeight="1" x14ac:dyDescent="0.3">
      <c r="A111" s="180"/>
      <c r="B111" s="166"/>
      <c r="C111" s="211"/>
      <c r="D111" s="212"/>
      <c r="E111" s="204"/>
      <c r="F111" s="205"/>
      <c r="G111" s="11">
        <f t="shared" si="6"/>
        <v>0</v>
      </c>
      <c r="H111" s="196"/>
      <c r="I111" s="197"/>
    </row>
    <row r="112" spans="1:9" ht="28.8" customHeight="1" x14ac:dyDescent="0.3">
      <c r="A112" s="180"/>
      <c r="B112" s="166"/>
      <c r="C112" s="211"/>
      <c r="D112" s="212"/>
      <c r="E112" s="204"/>
      <c r="F112" s="205"/>
      <c r="G112" s="11">
        <f t="shared" si="6"/>
        <v>0</v>
      </c>
      <c r="H112" s="196"/>
      <c r="I112" s="197"/>
    </row>
    <row r="113" spans="1:9" ht="28.8" customHeight="1" x14ac:dyDescent="0.3">
      <c r="A113" s="180"/>
      <c r="B113" s="166"/>
      <c r="C113" s="211"/>
      <c r="D113" s="212"/>
      <c r="E113" s="204"/>
      <c r="F113" s="205"/>
      <c r="G113" s="11">
        <f t="shared" si="6"/>
        <v>0</v>
      </c>
      <c r="H113" s="196"/>
      <c r="I113" s="197"/>
    </row>
    <row r="114" spans="1:9" ht="28.8" customHeight="1" x14ac:dyDescent="0.3">
      <c r="A114" s="174"/>
      <c r="B114" s="166"/>
      <c r="C114" s="211"/>
      <c r="D114" s="212"/>
      <c r="E114" s="204"/>
      <c r="F114" s="205"/>
      <c r="G114" s="11">
        <f t="shared" si="6"/>
        <v>0</v>
      </c>
      <c r="H114" s="196"/>
      <c r="I114" s="197"/>
    </row>
    <row r="115" spans="1:9" ht="28.8" customHeight="1" x14ac:dyDescent="0.3">
      <c r="A115" s="174"/>
      <c r="B115" s="370"/>
      <c r="C115" s="211"/>
      <c r="D115" s="212"/>
      <c r="E115" s="204"/>
      <c r="F115" s="205"/>
      <c r="G115" s="11">
        <f t="shared" si="6"/>
        <v>0</v>
      </c>
      <c r="H115" s="217"/>
      <c r="I115" s="218"/>
    </row>
    <row r="116" spans="1:9" ht="28.8" customHeight="1" x14ac:dyDescent="0.3">
      <c r="A116" s="183"/>
      <c r="B116" s="371"/>
      <c r="C116" s="219"/>
      <c r="D116" s="220"/>
      <c r="E116" s="221"/>
      <c r="F116" s="222"/>
      <c r="G116" s="11">
        <f t="shared" si="6"/>
        <v>0</v>
      </c>
      <c r="H116" s="196"/>
      <c r="I116" s="197"/>
    </row>
    <row r="117" spans="1:9" ht="14.25" customHeight="1" x14ac:dyDescent="0.3">
      <c r="A117" s="213" t="s">
        <v>174</v>
      </c>
      <c r="B117" s="214"/>
      <c r="C117" s="214"/>
      <c r="D117" s="214"/>
      <c r="E117" s="214"/>
      <c r="F117" s="215"/>
      <c r="G117" s="44">
        <f>SUM(G97:G116)</f>
        <v>0</v>
      </c>
      <c r="H117" s="216"/>
      <c r="I117" s="216"/>
    </row>
    <row r="118" spans="1:9" x14ac:dyDescent="0.3">
      <c r="A118" s="232" t="s">
        <v>172</v>
      </c>
      <c r="B118" s="233"/>
      <c r="C118" s="233"/>
      <c r="D118" s="233"/>
      <c r="E118" s="233"/>
      <c r="F118" s="233"/>
      <c r="G118" s="233"/>
      <c r="H118" s="233"/>
      <c r="I118" s="252"/>
    </row>
    <row r="119" spans="1:9" ht="27.6" customHeight="1" x14ac:dyDescent="0.3">
      <c r="A119" s="193" t="s">
        <v>76</v>
      </c>
      <c r="B119" s="194"/>
      <c r="C119" s="193" t="s">
        <v>196</v>
      </c>
      <c r="D119" s="194"/>
      <c r="E119" s="194"/>
      <c r="F119" s="195"/>
      <c r="G119" s="8" t="s">
        <v>63</v>
      </c>
      <c r="H119" s="203" t="s">
        <v>164</v>
      </c>
      <c r="I119" s="203"/>
    </row>
    <row r="120" spans="1:9" ht="27.6" customHeight="1" x14ac:dyDescent="0.3">
      <c r="A120" s="190"/>
      <c r="B120" s="192"/>
      <c r="C120" s="190"/>
      <c r="D120" s="191"/>
      <c r="E120" s="191"/>
      <c r="F120" s="192"/>
      <c r="G120" s="184"/>
      <c r="H120" s="209"/>
      <c r="I120" s="209"/>
    </row>
    <row r="121" spans="1:9" ht="27.6" customHeight="1" x14ac:dyDescent="0.3">
      <c r="A121" s="190"/>
      <c r="B121" s="192"/>
      <c r="C121" s="190"/>
      <c r="D121" s="191"/>
      <c r="E121" s="191"/>
      <c r="F121" s="192"/>
      <c r="G121" s="184"/>
      <c r="H121" s="209"/>
      <c r="I121" s="209"/>
    </row>
    <row r="122" spans="1:9" ht="27.6" customHeight="1" x14ac:dyDescent="0.3">
      <c r="A122" s="190"/>
      <c r="B122" s="192"/>
      <c r="C122" s="190"/>
      <c r="D122" s="191"/>
      <c r="E122" s="191"/>
      <c r="F122" s="192"/>
      <c r="G122" s="184"/>
      <c r="H122" s="209"/>
      <c r="I122" s="209"/>
    </row>
    <row r="123" spans="1:9" ht="27.6" customHeight="1" x14ac:dyDescent="0.3">
      <c r="A123" s="190"/>
      <c r="B123" s="192"/>
      <c r="C123" s="190"/>
      <c r="D123" s="191"/>
      <c r="E123" s="191"/>
      <c r="F123" s="192"/>
      <c r="G123" s="184"/>
      <c r="H123" s="209"/>
      <c r="I123" s="209"/>
    </row>
    <row r="124" spans="1:9" ht="27.6" customHeight="1" x14ac:dyDescent="0.3">
      <c r="A124" s="190"/>
      <c r="B124" s="192"/>
      <c r="C124" s="190"/>
      <c r="D124" s="191"/>
      <c r="E124" s="191"/>
      <c r="F124" s="192"/>
      <c r="G124" s="184"/>
      <c r="H124" s="209"/>
      <c r="I124" s="209"/>
    </row>
    <row r="125" spans="1:9" ht="27.6" customHeight="1" thickBot="1" x14ac:dyDescent="0.35">
      <c r="A125" s="223" t="s">
        <v>173</v>
      </c>
      <c r="B125" s="224"/>
      <c r="C125" s="224"/>
      <c r="D125" s="224"/>
      <c r="E125" s="224"/>
      <c r="F125" s="225"/>
      <c r="G125" s="46">
        <f>SUM(G120:G124)</f>
        <v>0</v>
      </c>
      <c r="H125" s="271"/>
      <c r="I125" s="271"/>
    </row>
    <row r="126" spans="1:9" ht="14.25" customHeight="1" x14ac:dyDescent="0.3">
      <c r="A126" s="226" t="s">
        <v>205</v>
      </c>
      <c r="B126" s="227"/>
      <c r="C126" s="227"/>
      <c r="D126" s="227"/>
      <c r="E126" s="227"/>
      <c r="F126" s="227"/>
      <c r="G126" s="227"/>
      <c r="H126" s="47"/>
      <c r="I126" s="47"/>
    </row>
    <row r="127" spans="1:9" ht="43.2" customHeight="1" x14ac:dyDescent="0.3">
      <c r="A127" s="193" t="s">
        <v>230</v>
      </c>
      <c r="B127" s="194"/>
      <c r="C127" s="194"/>
      <c r="D127" s="195"/>
      <c r="E127" s="19" t="s">
        <v>72</v>
      </c>
      <c r="F127" s="19" t="s">
        <v>81</v>
      </c>
      <c r="G127" s="48" t="s">
        <v>124</v>
      </c>
      <c r="H127" s="203" t="s">
        <v>164</v>
      </c>
      <c r="I127" s="203"/>
    </row>
    <row r="128" spans="1:9" ht="29.4" customHeight="1" x14ac:dyDescent="0.3">
      <c r="A128" s="190"/>
      <c r="B128" s="191"/>
      <c r="C128" s="191"/>
      <c r="D128" s="192"/>
      <c r="E128" s="176"/>
      <c r="F128" s="177"/>
      <c r="G128" s="11">
        <f>ROUND((E128*F128),2)</f>
        <v>0</v>
      </c>
      <c r="H128" s="196"/>
      <c r="I128" s="197"/>
    </row>
    <row r="129" spans="1:9" ht="29.4" customHeight="1" x14ac:dyDescent="0.3">
      <c r="A129" s="190"/>
      <c r="B129" s="191"/>
      <c r="C129" s="191"/>
      <c r="D129" s="192"/>
      <c r="E129" s="176"/>
      <c r="F129" s="177"/>
      <c r="G129" s="11">
        <f t="shared" ref="G129:G137" si="7">ROUND((E129*F129),2)</f>
        <v>0</v>
      </c>
      <c r="H129" s="196"/>
      <c r="I129" s="197"/>
    </row>
    <row r="130" spans="1:9" ht="29.4" customHeight="1" x14ac:dyDescent="0.3">
      <c r="A130" s="190"/>
      <c r="B130" s="191"/>
      <c r="C130" s="191"/>
      <c r="D130" s="192"/>
      <c r="E130" s="176"/>
      <c r="F130" s="177"/>
      <c r="G130" s="11">
        <f t="shared" si="7"/>
        <v>0</v>
      </c>
      <c r="H130" s="196"/>
      <c r="I130" s="197"/>
    </row>
    <row r="131" spans="1:9" ht="29.4" customHeight="1" x14ac:dyDescent="0.3">
      <c r="A131" s="190"/>
      <c r="B131" s="191"/>
      <c r="C131" s="191"/>
      <c r="D131" s="192"/>
      <c r="E131" s="176"/>
      <c r="F131" s="177"/>
      <c r="G131" s="11">
        <f t="shared" si="7"/>
        <v>0</v>
      </c>
      <c r="H131" s="199"/>
      <c r="I131" s="200"/>
    </row>
    <row r="132" spans="1:9" ht="29.4" customHeight="1" x14ac:dyDescent="0.3">
      <c r="A132" s="190"/>
      <c r="B132" s="191"/>
      <c r="C132" s="191"/>
      <c r="D132" s="192"/>
      <c r="E132" s="176"/>
      <c r="F132" s="177"/>
      <c r="G132" s="11">
        <f t="shared" si="7"/>
        <v>0</v>
      </c>
      <c r="H132" s="199"/>
      <c r="I132" s="200"/>
    </row>
    <row r="133" spans="1:9" ht="29.4" customHeight="1" x14ac:dyDescent="0.3">
      <c r="A133" s="190"/>
      <c r="B133" s="191"/>
      <c r="C133" s="191"/>
      <c r="D133" s="192"/>
      <c r="E133" s="176"/>
      <c r="F133" s="177"/>
      <c r="G133" s="11">
        <f t="shared" si="7"/>
        <v>0</v>
      </c>
      <c r="H133" s="199"/>
      <c r="I133" s="200"/>
    </row>
    <row r="134" spans="1:9" ht="29.4" customHeight="1" x14ac:dyDescent="0.3">
      <c r="A134" s="190"/>
      <c r="B134" s="191"/>
      <c r="C134" s="191"/>
      <c r="D134" s="192"/>
      <c r="E134" s="176"/>
      <c r="F134" s="177"/>
      <c r="G134" s="11">
        <f t="shared" si="7"/>
        <v>0</v>
      </c>
      <c r="H134" s="201"/>
      <c r="I134" s="201"/>
    </row>
    <row r="135" spans="1:9" ht="29.4" customHeight="1" x14ac:dyDescent="0.3">
      <c r="A135" s="190"/>
      <c r="B135" s="191"/>
      <c r="C135" s="191"/>
      <c r="D135" s="192"/>
      <c r="E135" s="176"/>
      <c r="F135" s="177"/>
      <c r="G135" s="11">
        <f t="shared" si="7"/>
        <v>0</v>
      </c>
      <c r="H135" s="201"/>
      <c r="I135" s="201"/>
    </row>
    <row r="136" spans="1:9" ht="29.4" customHeight="1" x14ac:dyDescent="0.3">
      <c r="A136" s="190"/>
      <c r="B136" s="191"/>
      <c r="C136" s="191"/>
      <c r="D136" s="192"/>
      <c r="E136" s="176"/>
      <c r="F136" s="177"/>
      <c r="G136" s="11">
        <f t="shared" si="7"/>
        <v>0</v>
      </c>
      <c r="H136" s="199"/>
      <c r="I136" s="200"/>
    </row>
    <row r="137" spans="1:9" ht="29.4" customHeight="1" x14ac:dyDescent="0.3">
      <c r="A137" s="190"/>
      <c r="B137" s="191"/>
      <c r="C137" s="191"/>
      <c r="D137" s="192"/>
      <c r="E137" s="176"/>
      <c r="F137" s="177"/>
      <c r="G137" s="11">
        <f t="shared" si="7"/>
        <v>0</v>
      </c>
      <c r="H137" s="201"/>
      <c r="I137" s="201"/>
    </row>
    <row r="138" spans="1:9" ht="27.6" customHeight="1" x14ac:dyDescent="0.3">
      <c r="A138" s="228" t="s">
        <v>135</v>
      </c>
      <c r="B138" s="229"/>
      <c r="C138" s="229"/>
      <c r="D138" s="229"/>
      <c r="E138" s="229"/>
      <c r="F138" s="229"/>
      <c r="G138" s="44">
        <f>SUM(G128:G137)</f>
        <v>0</v>
      </c>
      <c r="H138" s="198"/>
      <c r="I138" s="198"/>
    </row>
    <row r="139" spans="1:9" ht="14.25" customHeight="1" x14ac:dyDescent="0.3">
      <c r="A139" s="230" t="s">
        <v>206</v>
      </c>
      <c r="B139" s="231"/>
      <c r="C139" s="231"/>
      <c r="D139" s="231"/>
      <c r="E139" s="231"/>
      <c r="F139" s="231"/>
      <c r="G139" s="231"/>
      <c r="H139" s="45"/>
      <c r="I139" s="45"/>
    </row>
    <row r="140" spans="1:9" ht="57.6" customHeight="1" x14ac:dyDescent="0.3">
      <c r="A140" s="193" t="s">
        <v>171</v>
      </c>
      <c r="B140" s="194"/>
      <c r="C140" s="194"/>
      <c r="D140" s="195"/>
      <c r="E140" s="19" t="s">
        <v>169</v>
      </c>
      <c r="F140" s="19" t="s">
        <v>170</v>
      </c>
      <c r="G140" s="48" t="s">
        <v>122</v>
      </c>
      <c r="H140" s="203" t="s">
        <v>164</v>
      </c>
      <c r="I140" s="203"/>
    </row>
    <row r="141" spans="1:9" ht="27.6" customHeight="1" x14ac:dyDescent="0.3">
      <c r="A141" s="190"/>
      <c r="B141" s="191"/>
      <c r="C141" s="191"/>
      <c r="D141" s="192"/>
      <c r="E141" s="185"/>
      <c r="F141" s="173"/>
      <c r="G141" s="11">
        <f>ROUND((E141*F141),2)</f>
        <v>0</v>
      </c>
      <c r="H141" s="202"/>
      <c r="I141" s="202"/>
    </row>
    <row r="142" spans="1:9" ht="27.6" customHeight="1" x14ac:dyDescent="0.3">
      <c r="A142" s="190"/>
      <c r="B142" s="191"/>
      <c r="C142" s="191"/>
      <c r="D142" s="192"/>
      <c r="E142" s="185"/>
      <c r="F142" s="173"/>
      <c r="G142" s="11">
        <f t="shared" ref="G142:G143" si="8">ROUND((E142*F142),2)</f>
        <v>0</v>
      </c>
      <c r="H142" s="204"/>
      <c r="I142" s="205"/>
    </row>
    <row r="143" spans="1:9" ht="27.6" customHeight="1" x14ac:dyDescent="0.3">
      <c r="A143" s="204"/>
      <c r="B143" s="210"/>
      <c r="C143" s="210"/>
      <c r="D143" s="205"/>
      <c r="E143" s="185"/>
      <c r="F143" s="173"/>
      <c r="G143" s="11">
        <f t="shared" si="8"/>
        <v>0</v>
      </c>
      <c r="H143" s="204"/>
      <c r="I143" s="205"/>
    </row>
    <row r="144" spans="1:9" ht="27.6" customHeight="1" x14ac:dyDescent="0.3">
      <c r="A144" s="190"/>
      <c r="B144" s="191"/>
      <c r="C144" s="191"/>
      <c r="D144" s="192"/>
      <c r="E144" s="185"/>
      <c r="F144" s="173"/>
      <c r="G144" s="11">
        <f t="shared" ref="G144:G145" si="9">ROUND((E144*F144),2)</f>
        <v>0</v>
      </c>
      <c r="H144" s="202"/>
      <c r="I144" s="202"/>
    </row>
    <row r="145" spans="1:9" ht="27.6" customHeight="1" x14ac:dyDescent="0.3">
      <c r="A145" s="190"/>
      <c r="B145" s="191"/>
      <c r="C145" s="191"/>
      <c r="D145" s="192"/>
      <c r="E145" s="185"/>
      <c r="F145" s="173"/>
      <c r="G145" s="11">
        <f t="shared" si="9"/>
        <v>0</v>
      </c>
      <c r="H145" s="202"/>
      <c r="I145" s="202"/>
    </row>
    <row r="146" spans="1:9" ht="27.6" customHeight="1" x14ac:dyDescent="0.3">
      <c r="A146" s="190"/>
      <c r="B146" s="191"/>
      <c r="C146" s="191"/>
      <c r="D146" s="192"/>
      <c r="E146" s="185"/>
      <c r="F146" s="173"/>
      <c r="G146" s="11">
        <f t="shared" ref="G146:G147" si="10">ROUND((E146*F146),2)</f>
        <v>0</v>
      </c>
      <c r="H146" s="202"/>
      <c r="I146" s="202"/>
    </row>
    <row r="147" spans="1:9" ht="27.6" customHeight="1" x14ac:dyDescent="0.3">
      <c r="A147" s="190"/>
      <c r="B147" s="191"/>
      <c r="C147" s="191"/>
      <c r="D147" s="192"/>
      <c r="E147" s="185"/>
      <c r="F147" s="173"/>
      <c r="G147" s="11">
        <f t="shared" si="10"/>
        <v>0</v>
      </c>
      <c r="H147" s="202"/>
      <c r="I147" s="202"/>
    </row>
    <row r="148" spans="1:9" ht="14.25" customHeight="1" x14ac:dyDescent="0.3">
      <c r="A148" s="213" t="s">
        <v>207</v>
      </c>
      <c r="B148" s="262"/>
      <c r="C148" s="262"/>
      <c r="D148" s="262"/>
      <c r="E148" s="262"/>
      <c r="F148" s="263"/>
      <c r="G148" s="51">
        <f>SUM(G141:G147)</f>
        <v>0</v>
      </c>
      <c r="H148" s="273"/>
      <c r="I148" s="273"/>
    </row>
    <row r="149" spans="1:9" ht="14.4" customHeight="1" x14ac:dyDescent="0.3">
      <c r="A149" s="232" t="s">
        <v>202</v>
      </c>
      <c r="B149" s="233"/>
      <c r="C149" s="233"/>
      <c r="D149" s="233"/>
      <c r="E149" s="233"/>
      <c r="F149" s="233"/>
      <c r="G149" s="233"/>
      <c r="H149" s="233"/>
      <c r="I149" s="252"/>
    </row>
    <row r="150" spans="1:9" s="10" customFormat="1" ht="63.6" customHeight="1" x14ac:dyDescent="0.3">
      <c r="A150" s="193" t="s">
        <v>171</v>
      </c>
      <c r="B150" s="194"/>
      <c r="C150" s="194"/>
      <c r="D150" s="195"/>
      <c r="E150" s="19" t="s">
        <v>169</v>
      </c>
      <c r="F150" s="19" t="s">
        <v>170</v>
      </c>
      <c r="G150" s="48" t="s">
        <v>122</v>
      </c>
      <c r="H150" s="203" t="s">
        <v>164</v>
      </c>
      <c r="I150" s="203"/>
    </row>
    <row r="151" spans="1:9" s="10" customFormat="1" ht="28.8" customHeight="1" x14ac:dyDescent="0.3">
      <c r="A151" s="190"/>
      <c r="B151" s="191"/>
      <c r="C151" s="191"/>
      <c r="D151" s="192"/>
      <c r="E151" s="185"/>
      <c r="F151" s="173"/>
      <c r="G151" s="11">
        <f>ROUND((E151*F151),2)</f>
        <v>0</v>
      </c>
      <c r="H151" s="202"/>
      <c r="I151" s="202"/>
    </row>
    <row r="152" spans="1:9" s="10" customFormat="1" ht="28.8" customHeight="1" x14ac:dyDescent="0.3">
      <c r="A152" s="190"/>
      <c r="B152" s="191"/>
      <c r="C152" s="191"/>
      <c r="D152" s="192"/>
      <c r="E152" s="185"/>
      <c r="F152" s="173"/>
      <c r="G152" s="11">
        <f t="shared" ref="G152:G157" si="11">ROUND((E152*F152),2)</f>
        <v>0</v>
      </c>
      <c r="H152" s="202"/>
      <c r="I152" s="202"/>
    </row>
    <row r="153" spans="1:9" s="10" customFormat="1" ht="28.8" customHeight="1" x14ac:dyDescent="0.3">
      <c r="A153" s="190"/>
      <c r="B153" s="191"/>
      <c r="C153" s="191"/>
      <c r="D153" s="192"/>
      <c r="E153" s="185"/>
      <c r="F153" s="173"/>
      <c r="G153" s="11">
        <f t="shared" si="11"/>
        <v>0</v>
      </c>
      <c r="H153" s="204"/>
      <c r="I153" s="205"/>
    </row>
    <row r="154" spans="1:9" s="10" customFormat="1" ht="28.8" customHeight="1" x14ac:dyDescent="0.3">
      <c r="A154" s="190"/>
      <c r="B154" s="191"/>
      <c r="C154" s="191"/>
      <c r="D154" s="192"/>
      <c r="E154" s="185"/>
      <c r="F154" s="173"/>
      <c r="G154" s="11">
        <f t="shared" si="11"/>
        <v>0</v>
      </c>
      <c r="H154" s="204"/>
      <c r="I154" s="205"/>
    </row>
    <row r="155" spans="1:9" s="10" customFormat="1" ht="28.8" customHeight="1" x14ac:dyDescent="0.3">
      <c r="A155" s="190"/>
      <c r="B155" s="191"/>
      <c r="C155" s="191"/>
      <c r="D155" s="192"/>
      <c r="E155" s="185"/>
      <c r="F155" s="173"/>
      <c r="G155" s="11">
        <f t="shared" si="11"/>
        <v>0</v>
      </c>
      <c r="H155" s="202"/>
      <c r="I155" s="202"/>
    </row>
    <row r="156" spans="1:9" s="10" customFormat="1" ht="28.8" customHeight="1" x14ac:dyDescent="0.3">
      <c r="A156" s="190"/>
      <c r="B156" s="191"/>
      <c r="C156" s="191"/>
      <c r="D156" s="192"/>
      <c r="E156" s="185"/>
      <c r="F156" s="173"/>
      <c r="G156" s="11">
        <f t="shared" si="11"/>
        <v>0</v>
      </c>
      <c r="H156" s="202"/>
      <c r="I156" s="202"/>
    </row>
    <row r="157" spans="1:9" s="10" customFormat="1" ht="28.8" customHeight="1" x14ac:dyDescent="0.3">
      <c r="A157" s="190"/>
      <c r="B157" s="191"/>
      <c r="C157" s="191"/>
      <c r="D157" s="192"/>
      <c r="E157" s="185"/>
      <c r="F157" s="173"/>
      <c r="G157" s="11">
        <f t="shared" si="11"/>
        <v>0</v>
      </c>
      <c r="H157" s="202"/>
      <c r="I157" s="202"/>
    </row>
    <row r="158" spans="1:9" ht="15" customHeight="1" x14ac:dyDescent="0.3">
      <c r="A158" s="213" t="s">
        <v>208</v>
      </c>
      <c r="B158" s="262"/>
      <c r="C158" s="262"/>
      <c r="D158" s="262"/>
      <c r="E158" s="262"/>
      <c r="F158" s="263"/>
      <c r="G158" s="51">
        <f>SUM(G151:G157)</f>
        <v>0</v>
      </c>
      <c r="H158" s="372"/>
      <c r="I158" s="372"/>
    </row>
    <row r="161" spans="1:2" ht="115.2" x14ac:dyDescent="0.3">
      <c r="A161" s="63" t="s">
        <v>179</v>
      </c>
      <c r="B161" s="189" t="s">
        <v>231</v>
      </c>
    </row>
    <row r="162" spans="1:2" x14ac:dyDescent="0.3">
      <c r="A162" s="53" t="s">
        <v>213</v>
      </c>
      <c r="B162" s="186">
        <v>0.15</v>
      </c>
    </row>
    <row r="163" spans="1:2" x14ac:dyDescent="0.3">
      <c r="A163" s="53" t="s">
        <v>180</v>
      </c>
      <c r="B163" s="186">
        <v>0.15</v>
      </c>
    </row>
    <row r="164" spans="1:2" x14ac:dyDescent="0.3">
      <c r="A164" s="53" t="s">
        <v>7</v>
      </c>
      <c r="B164" s="186">
        <v>0.15</v>
      </c>
    </row>
    <row r="165" spans="1:2" x14ac:dyDescent="0.3">
      <c r="A165" s="53" t="s">
        <v>23</v>
      </c>
      <c r="B165" s="186">
        <v>0.15</v>
      </c>
    </row>
    <row r="166" spans="1:2" x14ac:dyDescent="0.3">
      <c r="A166" s="53" t="s">
        <v>184</v>
      </c>
      <c r="B166" s="186">
        <v>0.15</v>
      </c>
    </row>
    <row r="167" spans="1:2" x14ac:dyDescent="0.3">
      <c r="A167" s="53" t="s">
        <v>186</v>
      </c>
      <c r="B167" s="186">
        <v>0.15</v>
      </c>
    </row>
    <row r="168" spans="1:2" x14ac:dyDescent="0.3">
      <c r="A168" s="53" t="s">
        <v>172</v>
      </c>
      <c r="B168" s="186">
        <v>0.15</v>
      </c>
    </row>
    <row r="169" spans="1:2" x14ac:dyDescent="0.3">
      <c r="A169" s="53" t="s">
        <v>214</v>
      </c>
      <c r="B169" s="186">
        <v>0</v>
      </c>
    </row>
    <row r="170" spans="1:2" x14ac:dyDescent="0.3">
      <c r="A170" s="53" t="s">
        <v>215</v>
      </c>
      <c r="B170" s="186">
        <v>0</v>
      </c>
    </row>
    <row r="171" spans="1:2" x14ac:dyDescent="0.3">
      <c r="A171" s="53" t="s">
        <v>202</v>
      </c>
      <c r="B171" s="186">
        <v>0.15</v>
      </c>
    </row>
    <row r="177" spans="1:5" ht="28.8" x14ac:dyDescent="0.3">
      <c r="A177" s="63" t="s">
        <v>193</v>
      </c>
      <c r="B177" s="63" t="s">
        <v>156</v>
      </c>
      <c r="C177" s="119" t="s">
        <v>176</v>
      </c>
      <c r="D177" s="63" t="s">
        <v>177</v>
      </c>
      <c r="E177" s="63" t="s">
        <v>178</v>
      </c>
    </row>
    <row r="178" spans="1:5" ht="28.8" x14ac:dyDescent="0.3">
      <c r="A178" s="141" t="s">
        <v>218</v>
      </c>
      <c r="B178" s="141" t="s">
        <v>218</v>
      </c>
      <c r="C178" s="65">
        <f t="shared" ref="C178:C184" ca="1" si="12">SUMIF($J$18:$J$41, B178,$G$18:$G$41)+SUMIF($H$48:$I$57,B178,$G$48:$G$57)+SUMIF($H$61:$I$70,B178,$G$61:$G$70)+SUMIF($J$18:$J$41,B178,$I$18:$I$41)+SUMIF($H$74:$H$93,B178,$G$74:$G$93)+SUMIF($H$97:$I$116,B178,$G$97:$G$116)+SUMIF($H$120:$I$124,B178,$G$120:$G$124)+SUMIF($H$128:$I$137,B178,$G$128:$G$137)+SUMIF($H$141:$I$147,B178,$G$141:$G$147)+SUMIF($H$151:$I$157,B178,$G$151:$G$157)</f>
        <v>0</v>
      </c>
      <c r="D178" s="65">
        <f ca="1">$B$162*SUMIF($J$18:$J$41,B178,$G$18:$G$41)+$B$163*SUMIF($J$18:$J$41,B178,$I$18:$I$41)+$B$164*SUMIF($H$48:$I$57,B178,$G$48:$G$57)+$B$165*SUMIF($H$61:$I$70,B178,$G$61:$G$70)+$B$166*SUMIF($H$74:$I$93,B178,$G$74:$G$93)+$B$167*SUMIF($H$97:$I$116,B178,$G$97:$G$116)+$B$168*SUMIF($H$120:$I$124,B178,$G$120:$G$124)+$B$169*SUMIF($H$128:$I$137,B178,$G$128:$G$137)+$B$170*SUMIF($H$141:$I$147,B178,$G$141:$G$147)+$B$171*SUMIF($H$151:$I$157,B178,$G$151:$G$157)</f>
        <v>0</v>
      </c>
      <c r="E178" s="44">
        <f ca="1">SUM(C178:D178)</f>
        <v>0</v>
      </c>
    </row>
    <row r="179" spans="1:5" ht="28.8" x14ac:dyDescent="0.3">
      <c r="A179" s="142" t="s">
        <v>219</v>
      </c>
      <c r="B179" s="142" t="s">
        <v>219</v>
      </c>
      <c r="C179" s="67">
        <f t="shared" ca="1" si="12"/>
        <v>0</v>
      </c>
      <c r="D179" s="67">
        <f t="shared" ref="D179:D184" ca="1" si="13">$B$162*SUMIF($J$18:$J$41,B179,$G$18:$G$41)+$B$163*SUMIF($J$18:$J$41,B179,$I$18:$I$41)+$B$164*SUMIF($H$48:$I$57,B179,$G$48:$G$57)+$B$165*SUMIF($H$61:$I$70,B179,$G$61:$G$70)+$B$166*SUMIF($H$74:$I$93,B179,$G$74:$G$93)+$B$167*SUMIF($H$97:$I$116,B179,$G$97:$G$116)+$B$168*SUMIF($H$120:$I$124,B179,$G$120:$G$124)+$B$169*SUMIF($H$128:$I$137,B179,$G$128:$G$137)+$B$170*SUMIF($H$141:$I$147,B179,$G$141:$G$147)+$B$171*SUMIF($H$151:$I$157,B179,$G$151:$G$157)</f>
        <v>0</v>
      </c>
      <c r="E179" s="62">
        <f ca="1">SUM(C179:D179)</f>
        <v>0</v>
      </c>
    </row>
    <row r="180" spans="1:5" x14ac:dyDescent="0.3">
      <c r="A180" s="274" t="s">
        <v>194</v>
      </c>
      <c r="B180" s="55" t="s">
        <v>221</v>
      </c>
      <c r="C180" s="369">
        <f t="shared" ca="1" si="12"/>
        <v>0</v>
      </c>
      <c r="D180" s="65">
        <f t="shared" ca="1" si="13"/>
        <v>0</v>
      </c>
      <c r="E180" s="65">
        <f t="shared" ref="E180:E184" ca="1" si="14">SUM(C180:D180)</f>
        <v>0</v>
      </c>
    </row>
    <row r="181" spans="1:5" x14ac:dyDescent="0.3">
      <c r="A181" s="275"/>
      <c r="B181" s="162" t="s">
        <v>55</v>
      </c>
      <c r="C181" s="67">
        <f t="shared" ca="1" si="12"/>
        <v>0</v>
      </c>
      <c r="D181" s="67">
        <f t="shared" ca="1" si="13"/>
        <v>0</v>
      </c>
      <c r="E181" s="67">
        <f t="shared" ca="1" si="14"/>
        <v>0</v>
      </c>
    </row>
    <row r="182" spans="1:5" ht="28.8" x14ac:dyDescent="0.3">
      <c r="A182" s="275"/>
      <c r="B182" s="55" t="s">
        <v>220</v>
      </c>
      <c r="C182" s="369">
        <f t="shared" ca="1" si="12"/>
        <v>0</v>
      </c>
      <c r="D182" s="65">
        <f t="shared" ca="1" si="13"/>
        <v>0</v>
      </c>
      <c r="E182" s="65">
        <f t="shared" ca="1" si="14"/>
        <v>0</v>
      </c>
    </row>
    <row r="183" spans="1:5" ht="28.8" x14ac:dyDescent="0.3">
      <c r="A183" s="275"/>
      <c r="B183" s="162" t="s">
        <v>222</v>
      </c>
      <c r="C183" s="67">
        <f t="shared" ca="1" si="12"/>
        <v>0</v>
      </c>
      <c r="D183" s="67">
        <f t="shared" ca="1" si="13"/>
        <v>0</v>
      </c>
      <c r="E183" s="67">
        <f t="shared" ca="1" si="14"/>
        <v>0</v>
      </c>
    </row>
    <row r="184" spans="1:5" x14ac:dyDescent="0.3">
      <c r="A184" s="275"/>
      <c r="B184" s="55" t="s">
        <v>223</v>
      </c>
      <c r="C184" s="369">
        <f t="shared" ca="1" si="12"/>
        <v>0</v>
      </c>
      <c r="D184" s="65">
        <f t="shared" ca="1" si="13"/>
        <v>0</v>
      </c>
      <c r="E184" s="65">
        <f t="shared" ca="1" si="14"/>
        <v>0</v>
      </c>
    </row>
    <row r="185" spans="1:5" x14ac:dyDescent="0.3">
      <c r="A185" s="276"/>
      <c r="B185" s="272" t="s">
        <v>195</v>
      </c>
      <c r="C185" s="272"/>
      <c r="D185" s="272"/>
      <c r="E185" s="62">
        <f ca="1">SUM(E180:E184)</f>
        <v>0</v>
      </c>
    </row>
    <row r="186" spans="1:5" ht="44.4" customHeight="1" x14ac:dyDescent="0.35">
      <c r="A186" s="206" t="s">
        <v>217</v>
      </c>
      <c r="B186" s="207"/>
      <c r="C186" s="207"/>
      <c r="D186" s="208"/>
      <c r="E186" s="120">
        <f ca="1">SUM(E178,E179,E185)</f>
        <v>0</v>
      </c>
    </row>
  </sheetData>
  <sheetProtection sheet="1" objects="1" scenarios="1"/>
  <mergeCells count="276">
    <mergeCell ref="A118:I118"/>
    <mergeCell ref="C119:F119"/>
    <mergeCell ref="C120:F120"/>
    <mergeCell ref="H93:I93"/>
    <mergeCell ref="H92:I92"/>
    <mergeCell ref="H94:I94"/>
    <mergeCell ref="E76:F76"/>
    <mergeCell ref="C77:D77"/>
    <mergeCell ref="E77:F77"/>
    <mergeCell ref="C83:D83"/>
    <mergeCell ref="C84:D84"/>
    <mergeCell ref="C85:D85"/>
    <mergeCell ref="E83:F83"/>
    <mergeCell ref="C92:D92"/>
    <mergeCell ref="E92:F92"/>
    <mergeCell ref="C91:D91"/>
    <mergeCell ref="E84:F84"/>
    <mergeCell ref="E85:F85"/>
    <mergeCell ref="H102:I102"/>
    <mergeCell ref="H103:I103"/>
    <mergeCell ref="H104:I104"/>
    <mergeCell ref="H105:I105"/>
    <mergeCell ref="H106:I106"/>
    <mergeCell ref="H76:I76"/>
    <mergeCell ref="A67:D67"/>
    <mergeCell ref="H67:I67"/>
    <mergeCell ref="A68:D68"/>
    <mergeCell ref="H68:I68"/>
    <mergeCell ref="A69:D69"/>
    <mergeCell ref="H69:I69"/>
    <mergeCell ref="A70:D70"/>
    <mergeCell ref="H70:I70"/>
    <mergeCell ref="A71:F71"/>
    <mergeCell ref="H71:I71"/>
    <mergeCell ref="A62:D62"/>
    <mergeCell ref="H62:I62"/>
    <mergeCell ref="A63:D63"/>
    <mergeCell ref="H63:I63"/>
    <mergeCell ref="A64:D64"/>
    <mergeCell ref="H64:I64"/>
    <mergeCell ref="A65:D65"/>
    <mergeCell ref="H65:I65"/>
    <mergeCell ref="A66:D66"/>
    <mergeCell ref="H66:I66"/>
    <mergeCell ref="A57:B57"/>
    <mergeCell ref="H57:I57"/>
    <mergeCell ref="A58:F58"/>
    <mergeCell ref="H58:I58"/>
    <mergeCell ref="A59:G59"/>
    <mergeCell ref="A60:D60"/>
    <mergeCell ref="H60:I60"/>
    <mergeCell ref="A61:D61"/>
    <mergeCell ref="H61:I61"/>
    <mergeCell ref="H49:I49"/>
    <mergeCell ref="A53:B53"/>
    <mergeCell ref="H53:I53"/>
    <mergeCell ref="A54:B54"/>
    <mergeCell ref="H54:I54"/>
    <mergeCell ref="A55:B55"/>
    <mergeCell ref="H55:I55"/>
    <mergeCell ref="A56:B56"/>
    <mergeCell ref="H56:I56"/>
    <mergeCell ref="A50:B50"/>
    <mergeCell ref="A51:B51"/>
    <mergeCell ref="A52:B52"/>
    <mergeCell ref="H50:I50"/>
    <mergeCell ref="H51:I51"/>
    <mergeCell ref="H52:I52"/>
    <mergeCell ref="H158:I158"/>
    <mergeCell ref="A158:F158"/>
    <mergeCell ref="B185:D185"/>
    <mergeCell ref="H148:I148"/>
    <mergeCell ref="H150:I150"/>
    <mergeCell ref="H151:I151"/>
    <mergeCell ref="H155:I155"/>
    <mergeCell ref="H156:I156"/>
    <mergeCell ref="H157:I157"/>
    <mergeCell ref="H152:I152"/>
    <mergeCell ref="A148:F148"/>
    <mergeCell ref="A149:I149"/>
    <mergeCell ref="A150:D150"/>
    <mergeCell ref="A151:D151"/>
    <mergeCell ref="A152:D152"/>
    <mergeCell ref="A155:D155"/>
    <mergeCell ref="A156:D156"/>
    <mergeCell ref="A157:D157"/>
    <mergeCell ref="A153:D153"/>
    <mergeCell ref="A154:D154"/>
    <mergeCell ref="A180:A185"/>
    <mergeCell ref="H125:I125"/>
    <mergeCell ref="H119:I119"/>
    <mergeCell ref="H124:I124"/>
    <mergeCell ref="H128:I128"/>
    <mergeCell ref="H122:I122"/>
    <mergeCell ref="H123:I123"/>
    <mergeCell ref="A95:I95"/>
    <mergeCell ref="C96:D96"/>
    <mergeCell ref="E96:F96"/>
    <mergeCell ref="H96:I96"/>
    <mergeCell ref="C97:D97"/>
    <mergeCell ref="E97:F97"/>
    <mergeCell ref="H97:I97"/>
    <mergeCell ref="C98:D98"/>
    <mergeCell ref="E98:F98"/>
    <mergeCell ref="H98:I98"/>
    <mergeCell ref="C99:D99"/>
    <mergeCell ref="E99:F99"/>
    <mergeCell ref="H99:I99"/>
    <mergeCell ref="C100:D100"/>
    <mergeCell ref="E100:F100"/>
    <mergeCell ref="H100:I100"/>
    <mergeCell ref="C101:D101"/>
    <mergeCell ref="E101:F101"/>
    <mergeCell ref="A1:J6"/>
    <mergeCell ref="J15:J17"/>
    <mergeCell ref="A43:F43"/>
    <mergeCell ref="A44:F44"/>
    <mergeCell ref="C93:D93"/>
    <mergeCell ref="E93:F93"/>
    <mergeCell ref="A94:F94"/>
    <mergeCell ref="A45:I45"/>
    <mergeCell ref="H85:I85"/>
    <mergeCell ref="H44:I44"/>
    <mergeCell ref="A72:I72"/>
    <mergeCell ref="H73:I73"/>
    <mergeCell ref="H74:I74"/>
    <mergeCell ref="H75:I75"/>
    <mergeCell ref="H86:I86"/>
    <mergeCell ref="H87:I87"/>
    <mergeCell ref="H88:I88"/>
    <mergeCell ref="H89:I89"/>
    <mergeCell ref="H90:I90"/>
    <mergeCell ref="H91:I91"/>
    <mergeCell ref="E88:F88"/>
    <mergeCell ref="E89:F89"/>
    <mergeCell ref="E90:F90"/>
    <mergeCell ref="C76:D76"/>
    <mergeCell ref="A7:J7"/>
    <mergeCell ref="A8:J8"/>
    <mergeCell ref="A10:J10"/>
    <mergeCell ref="B11:J11"/>
    <mergeCell ref="A12:J12"/>
    <mergeCell ref="A42:F42"/>
    <mergeCell ref="A13:G13"/>
    <mergeCell ref="A15:I15"/>
    <mergeCell ref="A14:I14"/>
    <mergeCell ref="A16:I16"/>
    <mergeCell ref="H42:J43"/>
    <mergeCell ref="C74:D74"/>
    <mergeCell ref="C75:D75"/>
    <mergeCell ref="C86:D86"/>
    <mergeCell ref="C87:D87"/>
    <mergeCell ref="C73:D73"/>
    <mergeCell ref="E73:F73"/>
    <mergeCell ref="C88:D88"/>
    <mergeCell ref="C89:D89"/>
    <mergeCell ref="C90:D90"/>
    <mergeCell ref="E74:F74"/>
    <mergeCell ref="E75:F75"/>
    <mergeCell ref="E86:F86"/>
    <mergeCell ref="E87:F87"/>
    <mergeCell ref="C78:D78"/>
    <mergeCell ref="C79:D79"/>
    <mergeCell ref="C80:D80"/>
    <mergeCell ref="C81:D81"/>
    <mergeCell ref="C82:D82"/>
    <mergeCell ref="E78:F78"/>
    <mergeCell ref="E79:F79"/>
    <mergeCell ref="E80:F80"/>
    <mergeCell ref="E81:F81"/>
    <mergeCell ref="E82:F82"/>
    <mergeCell ref="H109:I109"/>
    <mergeCell ref="C110:D110"/>
    <mergeCell ref="E110:F110"/>
    <mergeCell ref="H110:I110"/>
    <mergeCell ref="C111:D111"/>
    <mergeCell ref="E111:F111"/>
    <mergeCell ref="H84:I84"/>
    <mergeCell ref="H77:I77"/>
    <mergeCell ref="H83:I83"/>
    <mergeCell ref="E91:F91"/>
    <mergeCell ref="H111:I111"/>
    <mergeCell ref="H78:I78"/>
    <mergeCell ref="H79:I79"/>
    <mergeCell ref="H80:I80"/>
    <mergeCell ref="H81:I81"/>
    <mergeCell ref="H82:I82"/>
    <mergeCell ref="C124:F124"/>
    <mergeCell ref="A125:F125"/>
    <mergeCell ref="A126:G126"/>
    <mergeCell ref="A127:D127"/>
    <mergeCell ref="A138:F138"/>
    <mergeCell ref="A139:G139"/>
    <mergeCell ref="A46:G46"/>
    <mergeCell ref="A47:B47"/>
    <mergeCell ref="H47:I47"/>
    <mergeCell ref="A48:B48"/>
    <mergeCell ref="H48:I48"/>
    <mergeCell ref="A49:B49"/>
    <mergeCell ref="A130:D130"/>
    <mergeCell ref="A135:D135"/>
    <mergeCell ref="A136:D136"/>
    <mergeCell ref="H101:I101"/>
    <mergeCell ref="C107:D107"/>
    <mergeCell ref="E107:F107"/>
    <mergeCell ref="H107:I107"/>
    <mergeCell ref="C108:D108"/>
    <mergeCell ref="E108:F108"/>
    <mergeCell ref="H108:I108"/>
    <mergeCell ref="C109:D109"/>
    <mergeCell ref="E109:F109"/>
    <mergeCell ref="C112:D112"/>
    <mergeCell ref="E112:F112"/>
    <mergeCell ref="H112:I112"/>
    <mergeCell ref="C113:D113"/>
    <mergeCell ref="E113:F113"/>
    <mergeCell ref="H113:I113"/>
    <mergeCell ref="A117:F117"/>
    <mergeCell ref="H117:I117"/>
    <mergeCell ref="C114:D114"/>
    <mergeCell ref="E114:F114"/>
    <mergeCell ref="H114:I114"/>
    <mergeCell ref="C115:D115"/>
    <mergeCell ref="E115:F115"/>
    <mergeCell ref="H115:I115"/>
    <mergeCell ref="C116:D116"/>
    <mergeCell ref="E116:F116"/>
    <mergeCell ref="H116:I116"/>
    <mergeCell ref="A119:B119"/>
    <mergeCell ref="A124:B124"/>
    <mergeCell ref="A186:D186"/>
    <mergeCell ref="H120:I120"/>
    <mergeCell ref="H121:I121"/>
    <mergeCell ref="A131:D131"/>
    <mergeCell ref="A132:D132"/>
    <mergeCell ref="A133:D133"/>
    <mergeCell ref="A134:D134"/>
    <mergeCell ref="A137:D137"/>
    <mergeCell ref="A120:B120"/>
    <mergeCell ref="A121:B121"/>
    <mergeCell ref="A122:B122"/>
    <mergeCell ref="A123:B123"/>
    <mergeCell ref="H127:I127"/>
    <mergeCell ref="H142:I142"/>
    <mergeCell ref="H143:I143"/>
    <mergeCell ref="H153:I153"/>
    <mergeCell ref="H154:I154"/>
    <mergeCell ref="A144:D144"/>
    <mergeCell ref="A145:D145"/>
    <mergeCell ref="C121:F121"/>
    <mergeCell ref="C122:F122"/>
    <mergeCell ref="C123:F123"/>
    <mergeCell ref="A146:D146"/>
    <mergeCell ref="A147:D147"/>
    <mergeCell ref="A128:D128"/>
    <mergeCell ref="A129:D129"/>
    <mergeCell ref="A140:D140"/>
    <mergeCell ref="A141:D141"/>
    <mergeCell ref="H130:I130"/>
    <mergeCell ref="H138:I138"/>
    <mergeCell ref="H129:I129"/>
    <mergeCell ref="H136:I136"/>
    <mergeCell ref="H135:I135"/>
    <mergeCell ref="H147:I147"/>
    <mergeCell ref="H140:I140"/>
    <mergeCell ref="H141:I141"/>
    <mergeCell ref="H146:I146"/>
    <mergeCell ref="H131:I131"/>
    <mergeCell ref="H132:I132"/>
    <mergeCell ref="H133:I133"/>
    <mergeCell ref="H134:I134"/>
    <mergeCell ref="H137:I137"/>
    <mergeCell ref="H144:I144"/>
    <mergeCell ref="H145:I145"/>
    <mergeCell ref="A142:D142"/>
    <mergeCell ref="A143:D143"/>
  </mergeCells>
  <pageMargins left="0.7" right="0.7" top="0.75" bottom="0.75" header="0.3" footer="0.3"/>
  <pageSetup scale="59" fitToHeight="0" orientation="landscape" r:id="rId1"/>
  <rowBreaks count="2" manualBreakCount="2">
    <brk id="44" max="16383" man="1"/>
    <brk id="160"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297D40-EACF-45D0-9E8C-818E85C57E61}">
          <x14:formula1>
            <xm:f>'CODES (ignore this tab)'!$A$1:$A$9</xm:f>
          </x14:formula1>
          <xm:sqref>J18:J41 H97:I116 H48:H57 H128:I137 H120:I124 I144:I147 I48 I54:I57 H61:I70 I155:I157 H141:H147 I141 H151:H157 I151:I152 H74:H93 I74:I77 I83:I93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5B39B-BA2B-46FE-96BB-77C176F7E04D}">
  <sheetPr>
    <tabColor theme="9"/>
  </sheetPr>
  <dimension ref="A1:K198"/>
  <sheetViews>
    <sheetView workbookViewId="0">
      <selection sqref="A1:K6"/>
    </sheetView>
  </sheetViews>
  <sheetFormatPr defaultColWidth="9.109375" defaultRowHeight="14.4" x14ac:dyDescent="0.3"/>
  <cols>
    <col min="1" max="1" width="30.88671875" style="12" customWidth="1"/>
    <col min="2" max="2" width="28" style="13" customWidth="1"/>
    <col min="3" max="3" width="13.109375" style="12" customWidth="1"/>
    <col min="4" max="4" width="19" style="12" customWidth="1"/>
    <col min="5" max="5" width="14.6640625" style="12" customWidth="1"/>
    <col min="6" max="6" width="14.88671875" style="12" customWidth="1"/>
    <col min="7" max="7" width="13.109375" style="12" customWidth="1"/>
    <col min="8" max="10" width="17.5546875" style="12" customWidth="1"/>
    <col min="11" max="11" width="40.44140625" style="12" bestFit="1" customWidth="1"/>
    <col min="12" max="16384" width="9.109375" style="12"/>
  </cols>
  <sheetData>
    <row r="1" spans="1:11" ht="15" customHeight="1" x14ac:dyDescent="0.3">
      <c r="A1" s="258"/>
      <c r="B1" s="258"/>
      <c r="C1" s="258"/>
      <c r="D1" s="258"/>
      <c r="E1" s="258"/>
      <c r="F1" s="258"/>
      <c r="G1" s="258"/>
      <c r="H1" s="258"/>
      <c r="I1" s="258"/>
      <c r="J1" s="258"/>
      <c r="K1" s="258"/>
    </row>
    <row r="2" spans="1:11" ht="15" customHeight="1" x14ac:dyDescent="0.3">
      <c r="A2" s="258"/>
      <c r="B2" s="258"/>
      <c r="C2" s="258"/>
      <c r="D2" s="258"/>
      <c r="E2" s="258"/>
      <c r="F2" s="258"/>
      <c r="G2" s="258"/>
      <c r="H2" s="258"/>
      <c r="I2" s="258"/>
      <c r="J2" s="258"/>
      <c r="K2" s="258"/>
    </row>
    <row r="3" spans="1:11" ht="15" customHeight="1" x14ac:dyDescent="0.3">
      <c r="A3" s="258"/>
      <c r="B3" s="258"/>
      <c r="C3" s="258"/>
      <c r="D3" s="258"/>
      <c r="E3" s="258"/>
      <c r="F3" s="258"/>
      <c r="G3" s="258"/>
      <c r="H3" s="258"/>
      <c r="I3" s="258"/>
      <c r="J3" s="258"/>
      <c r="K3" s="258"/>
    </row>
    <row r="4" spans="1:11" ht="15" customHeight="1" x14ac:dyDescent="0.3">
      <c r="A4" s="258"/>
      <c r="B4" s="258"/>
      <c r="C4" s="258"/>
      <c r="D4" s="258"/>
      <c r="E4" s="258"/>
      <c r="F4" s="258"/>
      <c r="G4" s="258"/>
      <c r="H4" s="258"/>
      <c r="I4" s="258"/>
      <c r="J4" s="258"/>
      <c r="K4" s="258"/>
    </row>
    <row r="5" spans="1:11" ht="15" customHeight="1" x14ac:dyDescent="0.3">
      <c r="A5" s="258"/>
      <c r="B5" s="258"/>
      <c r="C5" s="258"/>
      <c r="D5" s="258"/>
      <c r="E5" s="258"/>
      <c r="F5" s="258"/>
      <c r="G5" s="258"/>
      <c r="H5" s="258"/>
      <c r="I5" s="258"/>
      <c r="J5" s="258"/>
      <c r="K5" s="258"/>
    </row>
    <row r="6" spans="1:11" ht="15" customHeight="1" x14ac:dyDescent="0.3">
      <c r="A6" s="258"/>
      <c r="B6" s="258"/>
      <c r="C6" s="258"/>
      <c r="D6" s="258"/>
      <c r="E6" s="258"/>
      <c r="F6" s="258"/>
      <c r="G6" s="258"/>
      <c r="H6" s="258"/>
      <c r="I6" s="258"/>
      <c r="J6" s="258"/>
      <c r="K6" s="258"/>
    </row>
    <row r="7" spans="1:11" ht="18" x14ac:dyDescent="0.35">
      <c r="A7" s="239" t="s">
        <v>0</v>
      </c>
      <c r="B7" s="239"/>
      <c r="C7" s="239"/>
      <c r="D7" s="239"/>
      <c r="E7" s="239"/>
      <c r="F7" s="239"/>
      <c r="G7" s="239"/>
      <c r="H7" s="239"/>
      <c r="I7" s="239"/>
      <c r="J7" s="239"/>
      <c r="K7" s="239"/>
    </row>
    <row r="8" spans="1:11" ht="18" x14ac:dyDescent="0.35">
      <c r="A8" s="239" t="s">
        <v>77</v>
      </c>
      <c r="B8" s="239"/>
      <c r="C8" s="239"/>
      <c r="D8" s="239"/>
      <c r="E8" s="239"/>
      <c r="F8" s="239"/>
      <c r="G8" s="239"/>
      <c r="H8" s="239"/>
      <c r="I8" s="239"/>
      <c r="J8" s="239"/>
      <c r="K8" s="239"/>
    </row>
    <row r="9" spans="1:11" ht="18" x14ac:dyDescent="0.35">
      <c r="A9" s="14"/>
      <c r="B9" s="14"/>
      <c r="C9" s="14"/>
      <c r="D9" s="14"/>
      <c r="E9" s="14"/>
      <c r="F9" s="14"/>
      <c r="G9" s="14"/>
      <c r="H9" s="14"/>
      <c r="I9" s="14"/>
      <c r="J9" s="14"/>
      <c r="K9" s="14"/>
    </row>
    <row r="10" spans="1:11" ht="18" x14ac:dyDescent="0.35">
      <c r="A10" s="239" t="s">
        <v>99</v>
      </c>
      <c r="B10" s="239"/>
      <c r="C10" s="239"/>
      <c r="D10" s="239"/>
      <c r="E10" s="239"/>
      <c r="F10" s="239"/>
      <c r="G10" s="239"/>
      <c r="H10" s="239"/>
      <c r="I10" s="239"/>
      <c r="J10" s="239"/>
      <c r="K10" s="239"/>
    </row>
    <row r="11" spans="1:11" ht="18" x14ac:dyDescent="0.35">
      <c r="A11" s="15" t="s">
        <v>26</v>
      </c>
      <c r="B11" s="311"/>
      <c r="C11" s="311"/>
      <c r="D11" s="311"/>
      <c r="E11" s="311"/>
      <c r="F11" s="311"/>
      <c r="G11" s="311"/>
      <c r="H11" s="311"/>
      <c r="I11" s="311"/>
      <c r="J11" s="311"/>
      <c r="K11" s="311"/>
    </row>
    <row r="12" spans="1:11" ht="18" x14ac:dyDescent="0.35">
      <c r="A12" s="15" t="s">
        <v>27</v>
      </c>
      <c r="B12" s="85"/>
      <c r="C12" s="85"/>
      <c r="D12" s="85"/>
      <c r="E12" s="85"/>
      <c r="F12" s="85"/>
      <c r="G12" s="85"/>
      <c r="H12" s="85"/>
      <c r="I12" s="85"/>
      <c r="J12" s="85"/>
      <c r="K12" s="85"/>
    </row>
    <row r="13" spans="1:11" ht="18" x14ac:dyDescent="0.35">
      <c r="A13" s="241" t="s">
        <v>145</v>
      </c>
      <c r="B13" s="241"/>
      <c r="C13" s="241"/>
      <c r="D13" s="241"/>
      <c r="E13" s="241"/>
      <c r="F13" s="241"/>
      <c r="G13" s="241"/>
      <c r="H13" s="241"/>
      <c r="I13" s="241"/>
      <c r="J13" s="241"/>
      <c r="K13" s="241"/>
    </row>
    <row r="14" spans="1:11" ht="14.25" customHeight="1" thickBot="1" x14ac:dyDescent="0.35">
      <c r="A14" s="244"/>
      <c r="B14" s="245"/>
      <c r="C14" s="245"/>
      <c r="D14" s="245"/>
      <c r="E14" s="245"/>
      <c r="F14" s="245"/>
      <c r="G14" s="245"/>
      <c r="H14" s="245"/>
    </row>
    <row r="15" spans="1:11" ht="21.6" thickBot="1" x14ac:dyDescent="0.45">
      <c r="A15" s="249" t="s">
        <v>1</v>
      </c>
      <c r="B15" s="250"/>
      <c r="C15" s="250"/>
      <c r="D15" s="250"/>
      <c r="E15" s="250"/>
      <c r="F15" s="250"/>
      <c r="G15" s="250"/>
      <c r="H15" s="250"/>
      <c r="I15" s="250"/>
      <c r="J15" s="251"/>
      <c r="K15" s="42" t="s">
        <v>28</v>
      </c>
    </row>
    <row r="16" spans="1:11" ht="18" x14ac:dyDescent="0.35">
      <c r="A16" s="246" t="s">
        <v>2</v>
      </c>
      <c r="B16" s="247"/>
      <c r="C16" s="247"/>
      <c r="D16" s="247"/>
      <c r="E16" s="247"/>
      <c r="F16" s="247"/>
      <c r="G16" s="247"/>
      <c r="H16" s="247"/>
      <c r="I16" s="247"/>
      <c r="J16" s="248"/>
      <c r="K16" s="259" t="s">
        <v>119</v>
      </c>
    </row>
    <row r="17" spans="1:11" ht="14.25" customHeight="1" x14ac:dyDescent="0.3">
      <c r="A17" s="232" t="s">
        <v>3</v>
      </c>
      <c r="B17" s="233"/>
      <c r="C17" s="233"/>
      <c r="D17" s="233"/>
      <c r="E17" s="233"/>
      <c r="F17" s="233"/>
      <c r="G17" s="233"/>
      <c r="H17" s="233"/>
      <c r="I17" s="233"/>
      <c r="J17" s="252"/>
      <c r="K17" s="260"/>
    </row>
    <row r="18" spans="1:11" ht="144.6" customHeight="1" x14ac:dyDescent="0.3">
      <c r="A18" s="7" t="s">
        <v>95</v>
      </c>
      <c r="B18" s="29" t="s">
        <v>117</v>
      </c>
      <c r="C18" s="30" t="s">
        <v>4</v>
      </c>
      <c r="D18" s="68" t="s">
        <v>96</v>
      </c>
      <c r="E18" s="31" t="s">
        <v>90</v>
      </c>
      <c r="F18" s="32" t="s">
        <v>91</v>
      </c>
      <c r="G18" s="29" t="s">
        <v>92</v>
      </c>
      <c r="H18" s="33" t="s">
        <v>133</v>
      </c>
      <c r="I18" s="33" t="s">
        <v>64</v>
      </c>
      <c r="J18" s="33" t="s">
        <v>121</v>
      </c>
      <c r="K18" s="261"/>
    </row>
    <row r="19" spans="1:11" ht="23.4" customHeight="1" x14ac:dyDescent="0.3">
      <c r="A19" s="21"/>
      <c r="B19" s="22"/>
      <c r="C19" s="23"/>
      <c r="D19" s="69"/>
      <c r="E19" s="24"/>
      <c r="F19" s="25"/>
      <c r="G19" s="23"/>
      <c r="H19" s="34">
        <f>ROUND((E19/12*F19)*G19*C19,2)</f>
        <v>0</v>
      </c>
      <c r="I19" s="35"/>
      <c r="J19" s="36">
        <f>ROUND((H19*I19),2)</f>
        <v>0</v>
      </c>
      <c r="K19" s="37"/>
    </row>
    <row r="20" spans="1:11" ht="14.25" customHeight="1" x14ac:dyDescent="0.3">
      <c r="A20" s="21"/>
      <c r="B20" s="22"/>
      <c r="C20" s="23"/>
      <c r="D20" s="69"/>
      <c r="E20" s="24"/>
      <c r="F20" s="25"/>
      <c r="G20" s="23"/>
      <c r="H20" s="34">
        <f t="shared" ref="H20:H36" si="0">ROUND((E20/12*F20)*G20*C20,2)</f>
        <v>0</v>
      </c>
      <c r="I20" s="35"/>
      <c r="J20" s="36">
        <f t="shared" ref="J20:J37" si="1">ROUND((H20*I20),2)</f>
        <v>0</v>
      </c>
      <c r="K20" s="37"/>
    </row>
    <row r="21" spans="1:11" ht="14.25" customHeight="1" x14ac:dyDescent="0.3">
      <c r="A21" s="21"/>
      <c r="B21" s="22"/>
      <c r="C21" s="23"/>
      <c r="D21" s="69"/>
      <c r="E21" s="24"/>
      <c r="F21" s="25"/>
      <c r="G21" s="23"/>
      <c r="H21" s="34">
        <f t="shared" si="0"/>
        <v>0</v>
      </c>
      <c r="I21" s="35"/>
      <c r="J21" s="36">
        <f t="shared" si="1"/>
        <v>0</v>
      </c>
      <c r="K21" s="37"/>
    </row>
    <row r="22" spans="1:11" ht="14.25" customHeight="1" x14ac:dyDescent="0.3">
      <c r="A22" s="21"/>
      <c r="B22" s="22"/>
      <c r="C22" s="23"/>
      <c r="D22" s="69"/>
      <c r="E22" s="24"/>
      <c r="F22" s="25"/>
      <c r="G22" s="23"/>
      <c r="H22" s="34">
        <f t="shared" si="0"/>
        <v>0</v>
      </c>
      <c r="I22" s="35"/>
      <c r="J22" s="36">
        <f t="shared" si="1"/>
        <v>0</v>
      </c>
      <c r="K22" s="37"/>
    </row>
    <row r="23" spans="1:11" ht="14.25" customHeight="1" x14ac:dyDescent="0.3">
      <c r="A23" s="21"/>
      <c r="B23" s="22"/>
      <c r="C23" s="23"/>
      <c r="D23" s="69"/>
      <c r="E23" s="24"/>
      <c r="F23" s="25"/>
      <c r="G23" s="23"/>
      <c r="H23" s="34">
        <f t="shared" si="0"/>
        <v>0</v>
      </c>
      <c r="I23" s="35"/>
      <c r="J23" s="36">
        <f t="shared" si="1"/>
        <v>0</v>
      </c>
      <c r="K23" s="37"/>
    </row>
    <row r="24" spans="1:11" ht="14.25" customHeight="1" x14ac:dyDescent="0.3">
      <c r="A24" s="21"/>
      <c r="B24" s="22"/>
      <c r="C24" s="23"/>
      <c r="D24" s="69"/>
      <c r="E24" s="24"/>
      <c r="F24" s="25"/>
      <c r="G24" s="23"/>
      <c r="H24" s="34">
        <f t="shared" si="0"/>
        <v>0</v>
      </c>
      <c r="I24" s="35"/>
      <c r="J24" s="36">
        <f t="shared" si="1"/>
        <v>0</v>
      </c>
      <c r="K24" s="37"/>
    </row>
    <row r="25" spans="1:11" ht="14.25" customHeight="1" x14ac:dyDescent="0.3">
      <c r="A25" s="21"/>
      <c r="B25" s="22"/>
      <c r="C25" s="23"/>
      <c r="D25" s="69"/>
      <c r="E25" s="24"/>
      <c r="F25" s="25"/>
      <c r="G25" s="23"/>
      <c r="H25" s="34">
        <f t="shared" si="0"/>
        <v>0</v>
      </c>
      <c r="I25" s="35"/>
      <c r="J25" s="36">
        <f t="shared" si="1"/>
        <v>0</v>
      </c>
      <c r="K25" s="37"/>
    </row>
    <row r="26" spans="1:11" ht="14.25" customHeight="1" x14ac:dyDescent="0.3">
      <c r="A26" s="21"/>
      <c r="B26" s="22"/>
      <c r="C26" s="23"/>
      <c r="D26" s="69"/>
      <c r="E26" s="24"/>
      <c r="F26" s="25"/>
      <c r="G26" s="23"/>
      <c r="H26" s="34">
        <f t="shared" si="0"/>
        <v>0</v>
      </c>
      <c r="I26" s="35"/>
      <c r="J26" s="36">
        <f t="shared" si="1"/>
        <v>0</v>
      </c>
      <c r="K26" s="37"/>
    </row>
    <row r="27" spans="1:11" ht="14.25" customHeight="1" x14ac:dyDescent="0.3">
      <c r="A27" s="21"/>
      <c r="B27" s="22"/>
      <c r="C27" s="23"/>
      <c r="D27" s="69"/>
      <c r="E27" s="24"/>
      <c r="F27" s="25"/>
      <c r="G27" s="23"/>
      <c r="H27" s="34">
        <f t="shared" si="0"/>
        <v>0</v>
      </c>
      <c r="I27" s="35"/>
      <c r="J27" s="36">
        <f t="shared" si="1"/>
        <v>0</v>
      </c>
      <c r="K27" s="37"/>
    </row>
    <row r="28" spans="1:11" ht="14.25" customHeight="1" x14ac:dyDescent="0.3">
      <c r="A28" s="21"/>
      <c r="B28" s="22"/>
      <c r="C28" s="23"/>
      <c r="D28" s="69"/>
      <c r="E28" s="24"/>
      <c r="F28" s="25"/>
      <c r="G28" s="23"/>
      <c r="H28" s="34">
        <f t="shared" si="0"/>
        <v>0</v>
      </c>
      <c r="I28" s="35"/>
      <c r="J28" s="36">
        <f t="shared" si="1"/>
        <v>0</v>
      </c>
      <c r="K28" s="37"/>
    </row>
    <row r="29" spans="1:11" ht="14.25" customHeight="1" x14ac:dyDescent="0.3">
      <c r="A29" s="21"/>
      <c r="B29" s="22"/>
      <c r="C29" s="23"/>
      <c r="D29" s="69"/>
      <c r="E29" s="24"/>
      <c r="F29" s="25"/>
      <c r="G29" s="23"/>
      <c r="H29" s="34">
        <f t="shared" si="0"/>
        <v>0</v>
      </c>
      <c r="I29" s="35"/>
      <c r="J29" s="36">
        <f t="shared" si="1"/>
        <v>0</v>
      </c>
      <c r="K29" s="37"/>
    </row>
    <row r="30" spans="1:11" ht="14.25" customHeight="1" x14ac:dyDescent="0.3">
      <c r="A30" s="21"/>
      <c r="B30" s="22"/>
      <c r="C30" s="23"/>
      <c r="D30" s="69"/>
      <c r="E30" s="24"/>
      <c r="F30" s="25"/>
      <c r="G30" s="23"/>
      <c r="H30" s="34">
        <f t="shared" si="0"/>
        <v>0</v>
      </c>
      <c r="I30" s="35"/>
      <c r="J30" s="36">
        <f t="shared" si="1"/>
        <v>0</v>
      </c>
      <c r="K30" s="37"/>
    </row>
    <row r="31" spans="1:11" ht="14.25" customHeight="1" x14ac:dyDescent="0.3">
      <c r="A31" s="21"/>
      <c r="B31" s="22"/>
      <c r="C31" s="23"/>
      <c r="D31" s="69"/>
      <c r="E31" s="24"/>
      <c r="F31" s="25"/>
      <c r="G31" s="23"/>
      <c r="H31" s="34">
        <f t="shared" si="0"/>
        <v>0</v>
      </c>
      <c r="I31" s="35"/>
      <c r="J31" s="36">
        <f t="shared" si="1"/>
        <v>0</v>
      </c>
      <c r="K31" s="37"/>
    </row>
    <row r="32" spans="1:11" ht="14.25" customHeight="1" x14ac:dyDescent="0.3">
      <c r="A32" s="21"/>
      <c r="B32" s="22"/>
      <c r="C32" s="23"/>
      <c r="D32" s="69"/>
      <c r="E32" s="24"/>
      <c r="F32" s="25"/>
      <c r="G32" s="23"/>
      <c r="H32" s="34">
        <f t="shared" si="0"/>
        <v>0</v>
      </c>
      <c r="I32" s="35"/>
      <c r="J32" s="36">
        <f t="shared" si="1"/>
        <v>0</v>
      </c>
      <c r="K32" s="37"/>
    </row>
    <row r="33" spans="1:11" ht="14.25" customHeight="1" x14ac:dyDescent="0.3">
      <c r="A33" s="21"/>
      <c r="B33" s="22"/>
      <c r="C33" s="23"/>
      <c r="D33" s="69"/>
      <c r="E33" s="24"/>
      <c r="F33" s="25"/>
      <c r="G33" s="23"/>
      <c r="H33" s="34">
        <f t="shared" si="0"/>
        <v>0</v>
      </c>
      <c r="I33" s="35"/>
      <c r="J33" s="36">
        <f t="shared" si="1"/>
        <v>0</v>
      </c>
      <c r="K33" s="37"/>
    </row>
    <row r="34" spans="1:11" ht="14.25" customHeight="1" x14ac:dyDescent="0.3">
      <c r="A34" s="21"/>
      <c r="B34" s="22"/>
      <c r="C34" s="23"/>
      <c r="D34" s="69"/>
      <c r="E34" s="24"/>
      <c r="F34" s="25"/>
      <c r="G34" s="23"/>
      <c r="H34" s="34">
        <f t="shared" si="0"/>
        <v>0</v>
      </c>
      <c r="I34" s="35"/>
      <c r="J34" s="36">
        <f t="shared" si="1"/>
        <v>0</v>
      </c>
      <c r="K34" s="37"/>
    </row>
    <row r="35" spans="1:11" ht="14.25" customHeight="1" x14ac:dyDescent="0.3">
      <c r="A35" s="21"/>
      <c r="B35" s="22"/>
      <c r="C35" s="23"/>
      <c r="D35" s="69"/>
      <c r="E35" s="24"/>
      <c r="F35" s="25"/>
      <c r="G35" s="23"/>
      <c r="H35" s="34">
        <f t="shared" si="0"/>
        <v>0</v>
      </c>
      <c r="I35" s="35"/>
      <c r="J35" s="36">
        <f t="shared" si="1"/>
        <v>0</v>
      </c>
      <c r="K35" s="37"/>
    </row>
    <row r="36" spans="1:11" ht="14.25" customHeight="1" x14ac:dyDescent="0.3">
      <c r="A36" s="21"/>
      <c r="B36" s="22"/>
      <c r="C36" s="23"/>
      <c r="D36" s="69"/>
      <c r="E36" s="24"/>
      <c r="F36" s="25"/>
      <c r="G36" s="23"/>
      <c r="H36" s="34">
        <f t="shared" si="0"/>
        <v>0</v>
      </c>
      <c r="I36" s="35"/>
      <c r="J36" s="36">
        <f t="shared" si="1"/>
        <v>0</v>
      </c>
      <c r="K36" s="37"/>
    </row>
    <row r="37" spans="1:11" ht="14.25" customHeight="1" x14ac:dyDescent="0.3">
      <c r="A37" s="21"/>
      <c r="B37" s="22"/>
      <c r="C37" s="23"/>
      <c r="D37" s="69"/>
      <c r="E37" s="24"/>
      <c r="F37" s="25"/>
      <c r="G37" s="26"/>
      <c r="H37" s="38">
        <f t="shared" ref="H37" si="2">(E37/12*F37)*G37*C37</f>
        <v>0</v>
      </c>
      <c r="I37" s="39"/>
      <c r="J37" s="36">
        <f t="shared" si="1"/>
        <v>0</v>
      </c>
      <c r="K37" s="37"/>
    </row>
    <row r="38" spans="1:11" ht="19.649999999999999" customHeight="1" x14ac:dyDescent="0.3">
      <c r="A38" s="213" t="s">
        <v>132</v>
      </c>
      <c r="B38" s="242"/>
      <c r="C38" s="242"/>
      <c r="D38" s="242"/>
      <c r="E38" s="242"/>
      <c r="F38" s="242"/>
      <c r="G38" s="243"/>
      <c r="H38" s="40">
        <f>SUM(H19:H37)</f>
        <v>0</v>
      </c>
      <c r="I38" s="253"/>
      <c r="J38" s="254"/>
      <c r="K38" s="255"/>
    </row>
    <row r="39" spans="1:11" ht="21" customHeight="1" x14ac:dyDescent="0.3">
      <c r="A39" s="213" t="s">
        <v>128</v>
      </c>
      <c r="B39" s="262"/>
      <c r="C39" s="262"/>
      <c r="D39" s="262"/>
      <c r="E39" s="262"/>
      <c r="F39" s="262"/>
      <c r="G39" s="263"/>
      <c r="H39" s="41">
        <f>SUM(J19:J37)</f>
        <v>0</v>
      </c>
      <c r="I39" s="256"/>
      <c r="J39" s="256"/>
      <c r="K39" s="257"/>
    </row>
    <row r="40" spans="1:11" s="10" customFormat="1" ht="23.4" customHeight="1" x14ac:dyDescent="0.3">
      <c r="A40" s="264" t="s">
        <v>127</v>
      </c>
      <c r="B40" s="265"/>
      <c r="C40" s="265"/>
      <c r="D40" s="265"/>
      <c r="E40" s="265"/>
      <c r="F40" s="265"/>
      <c r="G40" s="266"/>
      <c r="H40" s="20">
        <f>SUM(H38:H39)</f>
        <v>0</v>
      </c>
      <c r="I40" s="269"/>
      <c r="J40" s="269"/>
    </row>
    <row r="41" spans="1:11" ht="20.399999999999999" customHeight="1" x14ac:dyDescent="0.35">
      <c r="A41" s="267" t="s">
        <v>5</v>
      </c>
      <c r="B41" s="268"/>
      <c r="C41" s="268"/>
      <c r="D41" s="268"/>
      <c r="E41" s="268"/>
      <c r="F41" s="268"/>
      <c r="G41" s="268"/>
      <c r="H41" s="268"/>
      <c r="I41" s="268"/>
      <c r="J41" s="268"/>
    </row>
    <row r="42" spans="1:11" ht="16.5" customHeight="1" x14ac:dyDescent="0.3">
      <c r="A42" s="270" t="s">
        <v>74</v>
      </c>
      <c r="B42" s="270"/>
      <c r="C42" s="270"/>
      <c r="D42" s="270"/>
      <c r="E42" s="270"/>
      <c r="F42" s="270"/>
      <c r="G42" s="270"/>
      <c r="H42" s="270"/>
      <c r="I42" s="270"/>
      <c r="J42" s="270"/>
    </row>
    <row r="43" spans="1:11" ht="72" x14ac:dyDescent="0.3">
      <c r="A43" s="16" t="s">
        <v>75</v>
      </c>
      <c r="B43" s="193" t="s">
        <v>78</v>
      </c>
      <c r="C43" s="195"/>
      <c r="D43" s="19" t="s">
        <v>146</v>
      </c>
      <c r="E43" s="19" t="s">
        <v>84</v>
      </c>
      <c r="F43" s="238" t="s">
        <v>6</v>
      </c>
      <c r="G43" s="238"/>
      <c r="H43" s="19" t="s">
        <v>123</v>
      </c>
      <c r="I43" s="203" t="s">
        <v>120</v>
      </c>
      <c r="J43" s="203"/>
    </row>
    <row r="44" spans="1:11" ht="16.5" customHeight="1" x14ac:dyDescent="0.3">
      <c r="A44" s="70"/>
      <c r="B44" s="285"/>
      <c r="C44" s="285"/>
      <c r="D44" s="71"/>
      <c r="E44" s="49"/>
      <c r="F44" s="285"/>
      <c r="G44" s="285"/>
      <c r="H44" s="11">
        <f>ROUND((E44*F44),2)</f>
        <v>0</v>
      </c>
      <c r="I44" s="306"/>
      <c r="J44" s="307"/>
    </row>
    <row r="45" spans="1:11" ht="16.5" customHeight="1" x14ac:dyDescent="0.3">
      <c r="A45" s="70"/>
      <c r="B45" s="285"/>
      <c r="C45" s="285"/>
      <c r="D45" s="71"/>
      <c r="E45" s="49"/>
      <c r="F45" s="285"/>
      <c r="G45" s="285"/>
      <c r="H45" s="11">
        <f t="shared" ref="H45:H58" si="3">ROUND((E45*F45),2)</f>
        <v>0</v>
      </c>
      <c r="I45" s="306"/>
      <c r="J45" s="307"/>
    </row>
    <row r="46" spans="1:11" ht="16.5" customHeight="1" x14ac:dyDescent="0.3">
      <c r="A46" s="70"/>
      <c r="B46" s="285"/>
      <c r="C46" s="285"/>
      <c r="D46" s="71"/>
      <c r="E46" s="49"/>
      <c r="F46" s="285"/>
      <c r="G46" s="285"/>
      <c r="H46" s="11">
        <f t="shared" si="3"/>
        <v>0</v>
      </c>
      <c r="I46" s="306"/>
      <c r="J46" s="307"/>
    </row>
    <row r="47" spans="1:11" ht="16.5" customHeight="1" x14ac:dyDescent="0.3">
      <c r="A47" s="70"/>
      <c r="B47" s="285"/>
      <c r="C47" s="285"/>
      <c r="D47" s="71"/>
      <c r="E47" s="49"/>
      <c r="F47" s="285"/>
      <c r="G47" s="285"/>
      <c r="H47" s="11">
        <f t="shared" si="3"/>
        <v>0</v>
      </c>
      <c r="I47" s="306"/>
      <c r="J47" s="307"/>
    </row>
    <row r="48" spans="1:11" ht="16.5" customHeight="1" x14ac:dyDescent="0.3">
      <c r="A48" s="70"/>
      <c r="B48" s="285"/>
      <c r="C48" s="285"/>
      <c r="D48" s="71"/>
      <c r="E48" s="49"/>
      <c r="F48" s="285"/>
      <c r="G48" s="285"/>
      <c r="H48" s="11">
        <f t="shared" si="3"/>
        <v>0</v>
      </c>
      <c r="I48" s="306"/>
      <c r="J48" s="307"/>
    </row>
    <row r="49" spans="1:10" ht="16.5" customHeight="1" x14ac:dyDescent="0.3">
      <c r="A49" s="70"/>
      <c r="B49" s="285"/>
      <c r="C49" s="285"/>
      <c r="D49" s="71"/>
      <c r="E49" s="49"/>
      <c r="F49" s="285"/>
      <c r="G49" s="285"/>
      <c r="H49" s="11">
        <f t="shared" si="3"/>
        <v>0</v>
      </c>
      <c r="I49" s="306"/>
      <c r="J49" s="307"/>
    </row>
    <row r="50" spans="1:10" ht="16.5" customHeight="1" x14ac:dyDescent="0.3">
      <c r="A50" s="70"/>
      <c r="B50" s="285"/>
      <c r="C50" s="285"/>
      <c r="D50" s="71"/>
      <c r="E50" s="49"/>
      <c r="F50" s="285"/>
      <c r="G50" s="285"/>
      <c r="H50" s="11">
        <f t="shared" si="3"/>
        <v>0</v>
      </c>
      <c r="I50" s="306"/>
      <c r="J50" s="307"/>
    </row>
    <row r="51" spans="1:10" ht="16.5" customHeight="1" x14ac:dyDescent="0.3">
      <c r="A51" s="70"/>
      <c r="B51" s="285"/>
      <c r="C51" s="285"/>
      <c r="D51" s="71"/>
      <c r="E51" s="49"/>
      <c r="F51" s="285"/>
      <c r="G51" s="285"/>
      <c r="H51" s="11">
        <f t="shared" si="3"/>
        <v>0</v>
      </c>
      <c r="I51" s="306"/>
      <c r="J51" s="307"/>
    </row>
    <row r="52" spans="1:10" ht="16.5" customHeight="1" x14ac:dyDescent="0.3">
      <c r="A52" s="70"/>
      <c r="B52" s="285"/>
      <c r="C52" s="285"/>
      <c r="D52" s="71"/>
      <c r="E52" s="49"/>
      <c r="F52" s="285"/>
      <c r="G52" s="285"/>
      <c r="H52" s="11">
        <f t="shared" si="3"/>
        <v>0</v>
      </c>
      <c r="I52" s="306"/>
      <c r="J52" s="307"/>
    </row>
    <row r="53" spans="1:10" ht="16.5" customHeight="1" x14ac:dyDescent="0.3">
      <c r="A53" s="70"/>
      <c r="B53" s="285"/>
      <c r="C53" s="285"/>
      <c r="D53" s="71"/>
      <c r="E53" s="49"/>
      <c r="F53" s="285"/>
      <c r="G53" s="285"/>
      <c r="H53" s="11">
        <f t="shared" si="3"/>
        <v>0</v>
      </c>
      <c r="I53" s="306"/>
      <c r="J53" s="307"/>
    </row>
    <row r="54" spans="1:10" ht="16.5" customHeight="1" x14ac:dyDescent="0.3">
      <c r="A54" s="70"/>
      <c r="B54" s="285"/>
      <c r="C54" s="285"/>
      <c r="D54" s="71"/>
      <c r="E54" s="49"/>
      <c r="F54" s="285"/>
      <c r="G54" s="285"/>
      <c r="H54" s="11">
        <f t="shared" si="3"/>
        <v>0</v>
      </c>
      <c r="I54" s="306"/>
      <c r="J54" s="307"/>
    </row>
    <row r="55" spans="1:10" ht="16.5" customHeight="1" x14ac:dyDescent="0.3">
      <c r="A55" s="70"/>
      <c r="B55" s="285"/>
      <c r="C55" s="285"/>
      <c r="D55" s="71"/>
      <c r="E55" s="49"/>
      <c r="F55" s="285"/>
      <c r="G55" s="285"/>
      <c r="H55" s="11">
        <f t="shared" si="3"/>
        <v>0</v>
      </c>
      <c r="I55" s="306"/>
      <c r="J55" s="307"/>
    </row>
    <row r="56" spans="1:10" ht="16.5" customHeight="1" x14ac:dyDescent="0.3">
      <c r="A56" s="70"/>
      <c r="B56" s="285"/>
      <c r="C56" s="285"/>
      <c r="D56" s="71"/>
      <c r="E56" s="49"/>
      <c r="F56" s="285"/>
      <c r="G56" s="285"/>
      <c r="H56" s="11">
        <f t="shared" si="3"/>
        <v>0</v>
      </c>
      <c r="I56" s="306"/>
      <c r="J56" s="307"/>
    </row>
    <row r="57" spans="1:10" ht="14.25" customHeight="1" x14ac:dyDescent="0.3">
      <c r="A57" s="70"/>
      <c r="B57" s="285"/>
      <c r="C57" s="285"/>
      <c r="D57" s="71"/>
      <c r="E57" s="49"/>
      <c r="F57" s="285"/>
      <c r="G57" s="285"/>
      <c r="H57" s="11">
        <f t="shared" si="3"/>
        <v>0</v>
      </c>
      <c r="I57" s="309"/>
      <c r="J57" s="310"/>
    </row>
    <row r="58" spans="1:10" ht="14.25" customHeight="1" x14ac:dyDescent="0.3">
      <c r="A58" s="70"/>
      <c r="B58" s="285"/>
      <c r="C58" s="285"/>
      <c r="D58" s="71"/>
      <c r="E58" s="49"/>
      <c r="F58" s="285"/>
      <c r="G58" s="285"/>
      <c r="H58" s="11">
        <f t="shared" si="3"/>
        <v>0</v>
      </c>
      <c r="I58" s="306"/>
      <c r="J58" s="307"/>
    </row>
    <row r="59" spans="1:10" ht="14.25" customHeight="1" x14ac:dyDescent="0.3">
      <c r="A59" s="213" t="s">
        <v>130</v>
      </c>
      <c r="B59" s="214"/>
      <c r="C59" s="214"/>
      <c r="D59" s="214"/>
      <c r="E59" s="214"/>
      <c r="F59" s="214"/>
      <c r="G59" s="215"/>
      <c r="H59" s="44">
        <f>SUM(H44:H58)</f>
        <v>0</v>
      </c>
      <c r="I59" s="216"/>
      <c r="J59" s="216"/>
    </row>
    <row r="60" spans="1:10" ht="14.25" customHeight="1" x14ac:dyDescent="0.3">
      <c r="A60" s="232" t="s">
        <v>7</v>
      </c>
      <c r="B60" s="308"/>
      <c r="C60" s="308"/>
      <c r="D60" s="308"/>
      <c r="E60" s="308"/>
      <c r="F60" s="308"/>
      <c r="G60" s="308"/>
      <c r="H60" s="231"/>
      <c r="I60" s="45"/>
      <c r="J60" s="45"/>
    </row>
    <row r="61" spans="1:10" ht="43.2" x14ac:dyDescent="0.3">
      <c r="A61" s="234" t="s">
        <v>71</v>
      </c>
      <c r="B61" s="234"/>
      <c r="C61" s="235"/>
      <c r="D61" s="19" t="s">
        <v>69</v>
      </c>
      <c r="E61" s="19" t="s">
        <v>79</v>
      </c>
      <c r="F61" s="19" t="s">
        <v>80</v>
      </c>
      <c r="G61" s="19" t="s">
        <v>70</v>
      </c>
      <c r="H61" s="19" t="s">
        <v>124</v>
      </c>
      <c r="I61" s="203" t="s">
        <v>120</v>
      </c>
      <c r="J61" s="305"/>
    </row>
    <row r="62" spans="1:10" ht="27.6" customHeight="1" x14ac:dyDescent="0.3">
      <c r="A62" s="299"/>
      <c r="B62" s="300"/>
      <c r="C62" s="301"/>
      <c r="D62" s="26"/>
      <c r="E62" s="27"/>
      <c r="F62" s="26"/>
      <c r="G62" s="26"/>
      <c r="H62" s="11">
        <f>ROUND((E62*F62*G62*D62),2)</f>
        <v>0</v>
      </c>
      <c r="I62" s="285"/>
      <c r="J62" s="285"/>
    </row>
    <row r="63" spans="1:10" ht="27.6" customHeight="1" x14ac:dyDescent="0.3">
      <c r="A63" s="299"/>
      <c r="B63" s="300"/>
      <c r="C63" s="301"/>
      <c r="D63" s="26"/>
      <c r="E63" s="27"/>
      <c r="F63" s="26"/>
      <c r="G63" s="26"/>
      <c r="H63" s="11">
        <f t="shared" ref="H63:H64" si="4">ROUND((E63*F63*G63*D63),2)</f>
        <v>0</v>
      </c>
      <c r="I63" s="285"/>
      <c r="J63" s="285"/>
    </row>
    <row r="64" spans="1:10" ht="27.6" customHeight="1" x14ac:dyDescent="0.3">
      <c r="A64" s="299"/>
      <c r="B64" s="300"/>
      <c r="C64" s="301"/>
      <c r="D64" s="26"/>
      <c r="E64" s="27"/>
      <c r="F64" s="26"/>
      <c r="G64" s="26"/>
      <c r="H64" s="11">
        <f t="shared" si="4"/>
        <v>0</v>
      </c>
      <c r="I64" s="285"/>
      <c r="J64" s="285"/>
    </row>
    <row r="65" spans="1:10" ht="14.25" customHeight="1" x14ac:dyDescent="0.3">
      <c r="A65" s="213" t="s">
        <v>131</v>
      </c>
      <c r="B65" s="214"/>
      <c r="C65" s="214"/>
      <c r="D65" s="214"/>
      <c r="E65" s="214"/>
      <c r="F65" s="214"/>
      <c r="G65" s="215"/>
      <c r="H65" s="46">
        <f>SUM(H62:H64)</f>
        <v>0</v>
      </c>
      <c r="I65" s="304"/>
      <c r="J65" s="304"/>
    </row>
    <row r="66" spans="1:10" ht="14.25" customHeight="1" x14ac:dyDescent="0.3">
      <c r="A66" s="226" t="s">
        <v>23</v>
      </c>
      <c r="B66" s="227"/>
      <c r="C66" s="227"/>
      <c r="D66" s="227"/>
      <c r="E66" s="227"/>
      <c r="F66" s="227"/>
      <c r="G66" s="227"/>
      <c r="H66" s="227"/>
      <c r="I66" s="47"/>
      <c r="J66" s="47"/>
    </row>
    <row r="67" spans="1:10" ht="58.2" customHeight="1" x14ac:dyDescent="0.3">
      <c r="A67" s="193" t="s">
        <v>93</v>
      </c>
      <c r="B67" s="194"/>
      <c r="C67" s="194"/>
      <c r="D67" s="194"/>
      <c r="E67" s="195"/>
      <c r="F67" s="19" t="s">
        <v>72</v>
      </c>
      <c r="G67" s="19" t="s">
        <v>81</v>
      </c>
      <c r="H67" s="48" t="s">
        <v>124</v>
      </c>
      <c r="I67" s="203" t="s">
        <v>120</v>
      </c>
      <c r="J67" s="203"/>
    </row>
    <row r="68" spans="1:10" ht="27.6" customHeight="1" x14ac:dyDescent="0.3">
      <c r="A68" s="299"/>
      <c r="B68" s="300"/>
      <c r="C68" s="300"/>
      <c r="D68" s="300"/>
      <c r="E68" s="301"/>
      <c r="F68" s="49"/>
      <c r="G68" s="43"/>
      <c r="H68" s="11">
        <f>ROUND((F68*G68),2)</f>
        <v>0</v>
      </c>
      <c r="I68" s="285"/>
      <c r="J68" s="285"/>
    </row>
    <row r="69" spans="1:10" ht="27.6" customHeight="1" x14ac:dyDescent="0.3">
      <c r="A69" s="299"/>
      <c r="B69" s="300"/>
      <c r="C69" s="300"/>
      <c r="D69" s="300"/>
      <c r="E69" s="301"/>
      <c r="F69" s="49"/>
      <c r="G69" s="43"/>
      <c r="H69" s="11">
        <f t="shared" ref="H69:H77" si="5">ROUND((F69*G69),2)</f>
        <v>0</v>
      </c>
      <c r="I69" s="285"/>
      <c r="J69" s="285"/>
    </row>
    <row r="70" spans="1:10" ht="27.6" customHeight="1" x14ac:dyDescent="0.3">
      <c r="A70" s="299"/>
      <c r="B70" s="300"/>
      <c r="C70" s="300"/>
      <c r="D70" s="300"/>
      <c r="E70" s="301"/>
      <c r="F70" s="49"/>
      <c r="G70" s="43"/>
      <c r="H70" s="11">
        <f t="shared" si="5"/>
        <v>0</v>
      </c>
      <c r="I70" s="285"/>
      <c r="J70" s="285"/>
    </row>
    <row r="71" spans="1:10" ht="27.6" customHeight="1" x14ac:dyDescent="0.3">
      <c r="A71" s="94"/>
      <c r="B71" s="95"/>
      <c r="C71" s="95"/>
      <c r="D71" s="95"/>
      <c r="E71" s="96"/>
      <c r="F71" s="49"/>
      <c r="G71" s="43"/>
      <c r="H71" s="11">
        <f t="shared" si="5"/>
        <v>0</v>
      </c>
      <c r="I71" s="285"/>
      <c r="J71" s="285"/>
    </row>
    <row r="72" spans="1:10" ht="27.6" customHeight="1" x14ac:dyDescent="0.3">
      <c r="A72" s="94"/>
      <c r="B72" s="95"/>
      <c r="C72" s="95"/>
      <c r="D72" s="95"/>
      <c r="E72" s="96"/>
      <c r="F72" s="49"/>
      <c r="G72" s="43"/>
      <c r="H72" s="11">
        <f t="shared" si="5"/>
        <v>0</v>
      </c>
      <c r="I72" s="302"/>
      <c r="J72" s="303"/>
    </row>
    <row r="73" spans="1:10" ht="27.6" customHeight="1" x14ac:dyDescent="0.3">
      <c r="A73" s="94"/>
      <c r="B73" s="95"/>
      <c r="C73" s="95"/>
      <c r="D73" s="95"/>
      <c r="E73" s="96"/>
      <c r="F73" s="49"/>
      <c r="G73" s="43"/>
      <c r="H73" s="11">
        <f t="shared" si="5"/>
        <v>0</v>
      </c>
      <c r="I73" s="302"/>
      <c r="J73" s="303"/>
    </row>
    <row r="74" spans="1:10" ht="27.6" customHeight="1" x14ac:dyDescent="0.3">
      <c r="A74" s="94"/>
      <c r="B74" s="95"/>
      <c r="C74" s="95"/>
      <c r="D74" s="95"/>
      <c r="E74" s="96"/>
      <c r="F74" s="49"/>
      <c r="G74" s="43"/>
      <c r="H74" s="11">
        <f t="shared" si="5"/>
        <v>0</v>
      </c>
      <c r="I74" s="302"/>
      <c r="J74" s="303"/>
    </row>
    <row r="75" spans="1:10" ht="27.6" customHeight="1" x14ac:dyDescent="0.3">
      <c r="A75" s="299"/>
      <c r="B75" s="300"/>
      <c r="C75" s="300"/>
      <c r="D75" s="300"/>
      <c r="E75" s="301"/>
      <c r="F75" s="49"/>
      <c r="G75" s="43"/>
      <c r="H75" s="11">
        <f t="shared" si="5"/>
        <v>0</v>
      </c>
      <c r="I75" s="285"/>
      <c r="J75" s="285"/>
    </row>
    <row r="76" spans="1:10" ht="27.6" customHeight="1" x14ac:dyDescent="0.3">
      <c r="A76" s="94"/>
      <c r="B76" s="95"/>
      <c r="C76" s="95"/>
      <c r="D76" s="95"/>
      <c r="E76" s="96"/>
      <c r="F76" s="49"/>
      <c r="G76" s="43"/>
      <c r="H76" s="11">
        <f t="shared" si="5"/>
        <v>0</v>
      </c>
      <c r="I76" s="302"/>
      <c r="J76" s="303"/>
    </row>
    <row r="77" spans="1:10" ht="27.6" customHeight="1" x14ac:dyDescent="0.3">
      <c r="A77" s="299"/>
      <c r="B77" s="300"/>
      <c r="C77" s="300"/>
      <c r="D77" s="300"/>
      <c r="E77" s="301"/>
      <c r="F77" s="49"/>
      <c r="G77" s="43"/>
      <c r="H77" s="11">
        <f t="shared" si="5"/>
        <v>0</v>
      </c>
      <c r="I77" s="285"/>
      <c r="J77" s="285"/>
    </row>
    <row r="78" spans="1:10" ht="14.25" customHeight="1" x14ac:dyDescent="0.3">
      <c r="A78" s="228" t="s">
        <v>135</v>
      </c>
      <c r="B78" s="229"/>
      <c r="C78" s="229"/>
      <c r="D78" s="229"/>
      <c r="E78" s="229"/>
      <c r="F78" s="229"/>
      <c r="G78" s="229"/>
      <c r="H78" s="44">
        <f>SUM(H68:H77)</f>
        <v>0</v>
      </c>
      <c r="I78" s="198"/>
      <c r="J78" s="198"/>
    </row>
    <row r="79" spans="1:10" ht="14.25" customHeight="1" x14ac:dyDescent="0.3">
      <c r="A79" s="230" t="s">
        <v>24</v>
      </c>
      <c r="B79" s="231"/>
      <c r="C79" s="231"/>
      <c r="D79" s="231"/>
      <c r="E79" s="231"/>
      <c r="F79" s="231"/>
      <c r="G79" s="231"/>
      <c r="H79" s="231"/>
      <c r="I79" s="45"/>
      <c r="J79" s="45"/>
    </row>
    <row r="80" spans="1:10" ht="57.6" customHeight="1" x14ac:dyDescent="0.3">
      <c r="A80" s="193" t="s">
        <v>94</v>
      </c>
      <c r="B80" s="194"/>
      <c r="C80" s="194"/>
      <c r="D80" s="194"/>
      <c r="E80" s="195"/>
      <c r="F80" s="19" t="s">
        <v>72</v>
      </c>
      <c r="G80" s="19" t="s">
        <v>85</v>
      </c>
      <c r="H80" s="48" t="s">
        <v>123</v>
      </c>
      <c r="I80" s="203" t="s">
        <v>126</v>
      </c>
      <c r="J80" s="203"/>
    </row>
    <row r="81" spans="1:10" ht="27.6" customHeight="1" x14ac:dyDescent="0.3">
      <c r="A81" s="299"/>
      <c r="B81" s="300"/>
      <c r="C81" s="300"/>
      <c r="D81" s="300"/>
      <c r="E81" s="301"/>
      <c r="F81" s="50"/>
      <c r="G81" s="26"/>
      <c r="H81" s="11">
        <f>ROUND((F81*G81),2)</f>
        <v>0</v>
      </c>
      <c r="I81" s="285"/>
      <c r="J81" s="285"/>
    </row>
    <row r="82" spans="1:10" ht="27.6" customHeight="1" x14ac:dyDescent="0.3">
      <c r="A82" s="299"/>
      <c r="B82" s="300"/>
      <c r="C82" s="300"/>
      <c r="D82" s="300"/>
      <c r="E82" s="301"/>
      <c r="F82" s="50"/>
      <c r="G82" s="26"/>
      <c r="H82" s="11">
        <f t="shared" ref="H82:H83" si="6">ROUND((F82*G82),2)</f>
        <v>0</v>
      </c>
      <c r="I82" s="285"/>
      <c r="J82" s="285"/>
    </row>
    <row r="83" spans="1:10" ht="27.6" customHeight="1" x14ac:dyDescent="0.3">
      <c r="A83" s="299"/>
      <c r="B83" s="300"/>
      <c r="C83" s="300"/>
      <c r="D83" s="300"/>
      <c r="E83" s="301"/>
      <c r="F83" s="50"/>
      <c r="G83" s="26"/>
      <c r="H83" s="11">
        <f t="shared" si="6"/>
        <v>0</v>
      </c>
      <c r="I83" s="285"/>
      <c r="J83" s="285"/>
    </row>
    <row r="84" spans="1:10" ht="14.25" customHeight="1" x14ac:dyDescent="0.3">
      <c r="A84" s="213" t="s">
        <v>134</v>
      </c>
      <c r="B84" s="262"/>
      <c r="C84" s="262"/>
      <c r="D84" s="262"/>
      <c r="E84" s="262"/>
      <c r="F84" s="262"/>
      <c r="G84" s="263"/>
      <c r="H84" s="51">
        <f>SUM(H81:H83)</f>
        <v>0</v>
      </c>
      <c r="I84" s="273"/>
      <c r="J84" s="273"/>
    </row>
    <row r="85" spans="1:10" ht="22.8" customHeight="1" x14ac:dyDescent="0.35">
      <c r="A85" s="321" t="s">
        <v>8</v>
      </c>
      <c r="B85" s="322"/>
      <c r="C85" s="322"/>
      <c r="D85" s="322"/>
      <c r="E85" s="322"/>
      <c r="F85" s="322"/>
      <c r="G85" s="322"/>
      <c r="H85" s="322"/>
      <c r="I85" s="322"/>
      <c r="J85" s="323"/>
    </row>
    <row r="86" spans="1:10" ht="43.2" x14ac:dyDescent="0.3">
      <c r="A86" s="18" t="s">
        <v>82</v>
      </c>
      <c r="B86" s="19" t="s">
        <v>9</v>
      </c>
      <c r="C86" s="19" t="s">
        <v>10</v>
      </c>
      <c r="D86" s="236" t="s">
        <v>11</v>
      </c>
      <c r="E86" s="293"/>
      <c r="F86" s="293"/>
      <c r="G86" s="237"/>
      <c r="H86" s="52" t="s">
        <v>123</v>
      </c>
      <c r="I86" s="319" t="s">
        <v>83</v>
      </c>
      <c r="J86" s="319"/>
    </row>
    <row r="87" spans="1:10" ht="15.6" customHeight="1" x14ac:dyDescent="0.3">
      <c r="A87" s="294" t="s">
        <v>38</v>
      </c>
      <c r="B87" s="295"/>
      <c r="C87" s="295"/>
      <c r="D87" s="295"/>
      <c r="E87" s="295"/>
      <c r="F87" s="295"/>
      <c r="G87" s="295"/>
      <c r="H87" s="295"/>
      <c r="I87" s="320"/>
      <c r="J87" s="320"/>
    </row>
    <row r="88" spans="1:10" ht="15.6" customHeight="1" x14ac:dyDescent="0.3">
      <c r="A88" s="53" t="s">
        <v>38</v>
      </c>
      <c r="B88" s="53" t="s">
        <v>39</v>
      </c>
      <c r="C88" s="43"/>
      <c r="D88" s="282">
        <v>150</v>
      </c>
      <c r="E88" s="283"/>
      <c r="F88" s="283"/>
      <c r="G88" s="284"/>
      <c r="H88" s="54">
        <f>C88*D88</f>
        <v>0</v>
      </c>
      <c r="I88" s="320"/>
      <c r="J88" s="320"/>
    </row>
    <row r="89" spans="1:10" ht="15.6" customHeight="1" x14ac:dyDescent="0.3">
      <c r="A89" s="53" t="s">
        <v>38</v>
      </c>
      <c r="B89" s="53" t="s">
        <v>40</v>
      </c>
      <c r="C89" s="43"/>
      <c r="D89" s="282">
        <v>150</v>
      </c>
      <c r="E89" s="283"/>
      <c r="F89" s="283"/>
      <c r="G89" s="284"/>
      <c r="H89" s="54">
        <f t="shared" ref="H89:H119" si="7">C89*D89</f>
        <v>0</v>
      </c>
      <c r="I89" s="320"/>
      <c r="J89" s="320"/>
    </row>
    <row r="90" spans="1:10" ht="15.6" customHeight="1" x14ac:dyDescent="0.3">
      <c r="A90" s="53" t="s">
        <v>38</v>
      </c>
      <c r="B90" s="53" t="s">
        <v>41</v>
      </c>
      <c r="C90" s="43"/>
      <c r="D90" s="282">
        <v>150</v>
      </c>
      <c r="E90" s="283"/>
      <c r="F90" s="283"/>
      <c r="G90" s="284"/>
      <c r="H90" s="54">
        <f t="shared" si="7"/>
        <v>0</v>
      </c>
      <c r="I90" s="320"/>
      <c r="J90" s="320"/>
    </row>
    <row r="91" spans="1:10" ht="15.6" customHeight="1" x14ac:dyDescent="0.3">
      <c r="A91" s="53" t="s">
        <v>38</v>
      </c>
      <c r="B91" s="53" t="s">
        <v>42</v>
      </c>
      <c r="C91" s="43"/>
      <c r="D91" s="282">
        <v>150</v>
      </c>
      <c r="E91" s="283"/>
      <c r="F91" s="283"/>
      <c r="G91" s="284"/>
      <c r="H91" s="54">
        <f t="shared" si="7"/>
        <v>0</v>
      </c>
      <c r="I91" s="320"/>
      <c r="J91" s="320"/>
    </row>
    <row r="92" spans="1:10" ht="15.6" customHeight="1" x14ac:dyDescent="0.3">
      <c r="A92" s="53" t="s">
        <v>38</v>
      </c>
      <c r="B92" s="53" t="s">
        <v>43</v>
      </c>
      <c r="C92" s="43"/>
      <c r="D92" s="282">
        <v>150</v>
      </c>
      <c r="E92" s="283"/>
      <c r="F92" s="283"/>
      <c r="G92" s="284"/>
      <c r="H92" s="54">
        <f t="shared" si="7"/>
        <v>0</v>
      </c>
      <c r="I92" s="320"/>
      <c r="J92" s="320"/>
    </row>
    <row r="93" spans="1:10" ht="15.6" customHeight="1" x14ac:dyDescent="0.3">
      <c r="A93" s="53" t="s">
        <v>38</v>
      </c>
      <c r="B93" s="53" t="s">
        <v>44</v>
      </c>
      <c r="C93" s="43"/>
      <c r="D93" s="282">
        <v>150</v>
      </c>
      <c r="E93" s="283"/>
      <c r="F93" s="283"/>
      <c r="G93" s="284"/>
      <c r="H93" s="54">
        <f t="shared" si="7"/>
        <v>0</v>
      </c>
      <c r="I93" s="320"/>
      <c r="J93" s="320"/>
    </row>
    <row r="94" spans="1:10" ht="15.6" customHeight="1" x14ac:dyDescent="0.3">
      <c r="A94" s="53" t="s">
        <v>38</v>
      </c>
      <c r="B94" s="53" t="s">
        <v>45</v>
      </c>
      <c r="C94" s="43"/>
      <c r="D94" s="282">
        <v>150</v>
      </c>
      <c r="E94" s="283"/>
      <c r="F94" s="283"/>
      <c r="G94" s="284"/>
      <c r="H94" s="54">
        <f t="shared" si="7"/>
        <v>0</v>
      </c>
      <c r="I94" s="320"/>
      <c r="J94" s="320"/>
    </row>
    <row r="95" spans="1:10" ht="15.6" customHeight="1" x14ac:dyDescent="0.3">
      <c r="A95" s="53" t="s">
        <v>38</v>
      </c>
      <c r="B95" s="53" t="s">
        <v>46</v>
      </c>
      <c r="C95" s="43"/>
      <c r="D95" s="282">
        <v>150</v>
      </c>
      <c r="E95" s="283"/>
      <c r="F95" s="283"/>
      <c r="G95" s="284"/>
      <c r="H95" s="54">
        <f t="shared" si="7"/>
        <v>0</v>
      </c>
      <c r="I95" s="320"/>
      <c r="J95" s="320"/>
    </row>
    <row r="96" spans="1:10" ht="15.6" customHeight="1" x14ac:dyDescent="0.3">
      <c r="A96" s="53" t="s">
        <v>38</v>
      </c>
      <c r="B96" s="53" t="s">
        <v>47</v>
      </c>
      <c r="C96" s="43"/>
      <c r="D96" s="282">
        <v>150</v>
      </c>
      <c r="E96" s="283"/>
      <c r="F96" s="283"/>
      <c r="G96" s="284"/>
      <c r="H96" s="54">
        <f t="shared" si="7"/>
        <v>0</v>
      </c>
      <c r="I96" s="320"/>
      <c r="J96" s="320"/>
    </row>
    <row r="97" spans="1:10" ht="15.6" customHeight="1" x14ac:dyDescent="0.3">
      <c r="A97" s="53" t="s">
        <v>38</v>
      </c>
      <c r="B97" s="53" t="s">
        <v>48</v>
      </c>
      <c r="C97" s="43"/>
      <c r="D97" s="282">
        <v>150</v>
      </c>
      <c r="E97" s="283"/>
      <c r="F97" s="283"/>
      <c r="G97" s="284"/>
      <c r="H97" s="54">
        <f t="shared" si="7"/>
        <v>0</v>
      </c>
      <c r="I97" s="320"/>
      <c r="J97" s="320"/>
    </row>
    <row r="98" spans="1:10" ht="15.6" customHeight="1" x14ac:dyDescent="0.3">
      <c r="A98" s="53" t="s">
        <v>38</v>
      </c>
      <c r="B98" s="53" t="s">
        <v>49</v>
      </c>
      <c r="C98" s="43"/>
      <c r="D98" s="282">
        <v>150</v>
      </c>
      <c r="E98" s="283"/>
      <c r="F98" s="283"/>
      <c r="G98" s="284"/>
      <c r="H98" s="54">
        <f t="shared" si="7"/>
        <v>0</v>
      </c>
      <c r="I98" s="320"/>
      <c r="J98" s="320"/>
    </row>
    <row r="99" spans="1:10" ht="15.6" customHeight="1" x14ac:dyDescent="0.3">
      <c r="A99" s="53" t="s">
        <v>38</v>
      </c>
      <c r="B99" s="53" t="s">
        <v>50</v>
      </c>
      <c r="C99" s="43"/>
      <c r="D99" s="282">
        <v>150</v>
      </c>
      <c r="E99" s="283"/>
      <c r="F99" s="283"/>
      <c r="G99" s="284"/>
      <c r="H99" s="54">
        <f t="shared" si="7"/>
        <v>0</v>
      </c>
      <c r="I99" s="320"/>
      <c r="J99" s="320"/>
    </row>
    <row r="100" spans="1:10" ht="15.6" customHeight="1" x14ac:dyDescent="0.3">
      <c r="A100" s="53" t="s">
        <v>38</v>
      </c>
      <c r="B100" s="53" t="s">
        <v>51</v>
      </c>
      <c r="C100" s="43"/>
      <c r="D100" s="282">
        <v>150</v>
      </c>
      <c r="E100" s="283"/>
      <c r="F100" s="283"/>
      <c r="G100" s="284"/>
      <c r="H100" s="54">
        <f t="shared" si="7"/>
        <v>0</v>
      </c>
      <c r="I100" s="320"/>
      <c r="J100" s="320"/>
    </row>
    <row r="101" spans="1:10" ht="14.25" customHeight="1" x14ac:dyDescent="0.3">
      <c r="A101" s="53" t="s">
        <v>38</v>
      </c>
      <c r="B101" s="53" t="s">
        <v>52</v>
      </c>
      <c r="C101" s="43"/>
      <c r="D101" s="282">
        <v>150</v>
      </c>
      <c r="E101" s="283"/>
      <c r="F101" s="283"/>
      <c r="G101" s="284"/>
      <c r="H101" s="54">
        <f t="shared" si="7"/>
        <v>0</v>
      </c>
      <c r="I101" s="320"/>
      <c r="J101" s="320"/>
    </row>
    <row r="102" spans="1:10" ht="14.25" customHeight="1" x14ac:dyDescent="0.3">
      <c r="A102" s="53" t="s">
        <v>38</v>
      </c>
      <c r="B102" s="53" t="s">
        <v>53</v>
      </c>
      <c r="C102" s="43"/>
      <c r="D102" s="282">
        <v>150</v>
      </c>
      <c r="E102" s="283"/>
      <c r="F102" s="283"/>
      <c r="G102" s="284"/>
      <c r="H102" s="54">
        <f t="shared" si="7"/>
        <v>0</v>
      </c>
      <c r="I102" s="320"/>
      <c r="J102" s="320"/>
    </row>
    <row r="103" spans="1:10" ht="14.25" customHeight="1" x14ac:dyDescent="0.3">
      <c r="A103" s="53" t="s">
        <v>38</v>
      </c>
      <c r="B103" s="53" t="s">
        <v>54</v>
      </c>
      <c r="C103" s="43"/>
      <c r="D103" s="282">
        <v>150</v>
      </c>
      <c r="E103" s="283"/>
      <c r="F103" s="283"/>
      <c r="G103" s="284"/>
      <c r="H103" s="54">
        <f t="shared" si="7"/>
        <v>0</v>
      </c>
      <c r="I103" s="320"/>
      <c r="J103" s="320"/>
    </row>
    <row r="104" spans="1:10" ht="28.8" customHeight="1" x14ac:dyDescent="0.3">
      <c r="A104" s="97" t="s">
        <v>148</v>
      </c>
      <c r="B104" s="98" t="s">
        <v>39</v>
      </c>
      <c r="C104" s="99"/>
      <c r="D104" s="324">
        <v>100</v>
      </c>
      <c r="E104" s="325"/>
      <c r="F104" s="325"/>
      <c r="G104" s="325"/>
      <c r="H104" s="102">
        <f t="shared" si="7"/>
        <v>0</v>
      </c>
      <c r="I104" s="320"/>
      <c r="J104" s="320"/>
    </row>
    <row r="105" spans="1:10" ht="28.8" customHeight="1" x14ac:dyDescent="0.3">
      <c r="A105" s="97" t="s">
        <v>148</v>
      </c>
      <c r="B105" s="98" t="s">
        <v>40</v>
      </c>
      <c r="C105" s="99"/>
      <c r="D105" s="324">
        <v>100</v>
      </c>
      <c r="E105" s="325"/>
      <c r="F105" s="325"/>
      <c r="G105" s="325"/>
      <c r="H105" s="102">
        <f t="shared" si="7"/>
        <v>0</v>
      </c>
      <c r="I105" s="320"/>
      <c r="J105" s="320"/>
    </row>
    <row r="106" spans="1:10" ht="28.8" customHeight="1" x14ac:dyDescent="0.3">
      <c r="A106" s="97" t="s">
        <v>148</v>
      </c>
      <c r="B106" s="98" t="s">
        <v>41</v>
      </c>
      <c r="C106" s="99"/>
      <c r="D106" s="324">
        <v>100</v>
      </c>
      <c r="E106" s="325"/>
      <c r="F106" s="325"/>
      <c r="G106" s="325"/>
      <c r="H106" s="102">
        <f t="shared" si="7"/>
        <v>0</v>
      </c>
      <c r="I106" s="320"/>
      <c r="J106" s="320"/>
    </row>
    <row r="107" spans="1:10" ht="28.8" customHeight="1" x14ac:dyDescent="0.3">
      <c r="A107" s="97" t="s">
        <v>148</v>
      </c>
      <c r="B107" s="98" t="s">
        <v>42</v>
      </c>
      <c r="C107" s="99"/>
      <c r="D107" s="324">
        <v>100</v>
      </c>
      <c r="E107" s="325"/>
      <c r="F107" s="325"/>
      <c r="G107" s="325"/>
      <c r="H107" s="102">
        <f t="shared" si="7"/>
        <v>0</v>
      </c>
      <c r="I107" s="320"/>
      <c r="J107" s="320"/>
    </row>
    <row r="108" spans="1:10" ht="28.8" customHeight="1" x14ac:dyDescent="0.3">
      <c r="A108" s="97" t="s">
        <v>148</v>
      </c>
      <c r="B108" s="98" t="s">
        <v>43</v>
      </c>
      <c r="C108" s="99"/>
      <c r="D108" s="324">
        <v>100</v>
      </c>
      <c r="E108" s="325"/>
      <c r="F108" s="325"/>
      <c r="G108" s="325"/>
      <c r="H108" s="102">
        <f t="shared" si="7"/>
        <v>0</v>
      </c>
      <c r="I108" s="320"/>
      <c r="J108" s="320"/>
    </row>
    <row r="109" spans="1:10" ht="28.8" customHeight="1" x14ac:dyDescent="0.3">
      <c r="A109" s="97" t="s">
        <v>148</v>
      </c>
      <c r="B109" s="98" t="s">
        <v>44</v>
      </c>
      <c r="C109" s="99"/>
      <c r="D109" s="324">
        <v>100</v>
      </c>
      <c r="E109" s="325"/>
      <c r="F109" s="325"/>
      <c r="G109" s="325"/>
      <c r="H109" s="102">
        <f t="shared" si="7"/>
        <v>0</v>
      </c>
      <c r="I109" s="320"/>
      <c r="J109" s="320"/>
    </row>
    <row r="110" spans="1:10" ht="28.8" customHeight="1" x14ac:dyDescent="0.3">
      <c r="A110" s="97" t="s">
        <v>148</v>
      </c>
      <c r="B110" s="98" t="s">
        <v>45</v>
      </c>
      <c r="C110" s="99"/>
      <c r="D110" s="324">
        <v>100</v>
      </c>
      <c r="E110" s="325"/>
      <c r="F110" s="325"/>
      <c r="G110" s="325"/>
      <c r="H110" s="102">
        <f t="shared" si="7"/>
        <v>0</v>
      </c>
      <c r="I110" s="320"/>
      <c r="J110" s="320"/>
    </row>
    <row r="111" spans="1:10" ht="28.8" customHeight="1" x14ac:dyDescent="0.3">
      <c r="A111" s="97" t="s">
        <v>148</v>
      </c>
      <c r="B111" s="98" t="s">
        <v>46</v>
      </c>
      <c r="C111" s="99"/>
      <c r="D111" s="324">
        <v>100</v>
      </c>
      <c r="E111" s="325"/>
      <c r="F111" s="325"/>
      <c r="G111" s="325"/>
      <c r="H111" s="102">
        <f t="shared" si="7"/>
        <v>0</v>
      </c>
      <c r="I111" s="320"/>
      <c r="J111" s="320"/>
    </row>
    <row r="112" spans="1:10" ht="28.8" customHeight="1" x14ac:dyDescent="0.3">
      <c r="A112" s="97" t="s">
        <v>148</v>
      </c>
      <c r="B112" s="98" t="s">
        <v>47</v>
      </c>
      <c r="C112" s="99"/>
      <c r="D112" s="324">
        <v>100</v>
      </c>
      <c r="E112" s="325"/>
      <c r="F112" s="325"/>
      <c r="G112" s="325"/>
      <c r="H112" s="102">
        <f t="shared" si="7"/>
        <v>0</v>
      </c>
      <c r="I112" s="320"/>
      <c r="J112" s="320"/>
    </row>
    <row r="113" spans="1:10" ht="28.8" customHeight="1" x14ac:dyDescent="0.3">
      <c r="A113" s="97" t="s">
        <v>148</v>
      </c>
      <c r="B113" s="98" t="s">
        <v>48</v>
      </c>
      <c r="C113" s="99"/>
      <c r="D113" s="324">
        <v>100</v>
      </c>
      <c r="E113" s="325"/>
      <c r="F113" s="325"/>
      <c r="G113" s="325"/>
      <c r="H113" s="102">
        <f t="shared" si="7"/>
        <v>0</v>
      </c>
      <c r="I113" s="320"/>
      <c r="J113" s="320"/>
    </row>
    <row r="114" spans="1:10" ht="28.8" customHeight="1" x14ac:dyDescent="0.3">
      <c r="A114" s="97" t="s">
        <v>148</v>
      </c>
      <c r="B114" s="98" t="s">
        <v>49</v>
      </c>
      <c r="C114" s="99"/>
      <c r="D114" s="324">
        <v>100</v>
      </c>
      <c r="E114" s="325"/>
      <c r="F114" s="325"/>
      <c r="G114" s="325"/>
      <c r="H114" s="102">
        <f t="shared" si="7"/>
        <v>0</v>
      </c>
      <c r="I114" s="320"/>
      <c r="J114" s="320"/>
    </row>
    <row r="115" spans="1:10" ht="28.8" customHeight="1" x14ac:dyDescent="0.3">
      <c r="A115" s="97" t="s">
        <v>148</v>
      </c>
      <c r="B115" s="98" t="s">
        <v>50</v>
      </c>
      <c r="C115" s="99"/>
      <c r="D115" s="324">
        <v>100</v>
      </c>
      <c r="E115" s="325"/>
      <c r="F115" s="325"/>
      <c r="G115" s="325"/>
      <c r="H115" s="102">
        <f t="shared" si="7"/>
        <v>0</v>
      </c>
      <c r="I115" s="320"/>
      <c r="J115" s="320"/>
    </row>
    <row r="116" spans="1:10" ht="28.8" customHeight="1" x14ac:dyDescent="0.3">
      <c r="A116" s="97" t="s">
        <v>148</v>
      </c>
      <c r="B116" s="98" t="s">
        <v>51</v>
      </c>
      <c r="C116" s="99"/>
      <c r="D116" s="324">
        <v>100</v>
      </c>
      <c r="E116" s="325"/>
      <c r="F116" s="325"/>
      <c r="G116" s="325"/>
      <c r="H116" s="102">
        <f t="shared" si="7"/>
        <v>0</v>
      </c>
      <c r="I116" s="320"/>
      <c r="J116" s="320"/>
    </row>
    <row r="117" spans="1:10" ht="28.8" customHeight="1" x14ac:dyDescent="0.3">
      <c r="A117" s="97" t="s">
        <v>148</v>
      </c>
      <c r="B117" s="98" t="s">
        <v>52</v>
      </c>
      <c r="C117" s="99"/>
      <c r="D117" s="324">
        <v>100</v>
      </c>
      <c r="E117" s="325"/>
      <c r="F117" s="325"/>
      <c r="G117" s="325"/>
      <c r="H117" s="102">
        <f t="shared" si="7"/>
        <v>0</v>
      </c>
      <c r="I117" s="320"/>
      <c r="J117" s="320"/>
    </row>
    <row r="118" spans="1:10" ht="28.8" customHeight="1" x14ac:dyDescent="0.3">
      <c r="A118" s="97" t="s">
        <v>148</v>
      </c>
      <c r="B118" s="98" t="s">
        <v>53</v>
      </c>
      <c r="C118" s="99"/>
      <c r="D118" s="324">
        <v>100</v>
      </c>
      <c r="E118" s="325"/>
      <c r="F118" s="325"/>
      <c r="G118" s="325"/>
      <c r="H118" s="102">
        <f t="shared" si="7"/>
        <v>0</v>
      </c>
      <c r="I118" s="320"/>
      <c r="J118" s="320"/>
    </row>
    <row r="119" spans="1:10" ht="28.8" customHeight="1" x14ac:dyDescent="0.3">
      <c r="A119" s="97" t="s">
        <v>148</v>
      </c>
      <c r="B119" s="98" t="s">
        <v>54</v>
      </c>
      <c r="C119" s="99"/>
      <c r="D119" s="324">
        <v>100</v>
      </c>
      <c r="E119" s="325"/>
      <c r="F119" s="325"/>
      <c r="G119" s="325"/>
      <c r="H119" s="102">
        <f t="shared" si="7"/>
        <v>0</v>
      </c>
      <c r="I119" s="320"/>
      <c r="J119" s="320"/>
    </row>
    <row r="120" spans="1:10" ht="15.6" customHeight="1" x14ac:dyDescent="0.3">
      <c r="A120" s="294" t="s">
        <v>36</v>
      </c>
      <c r="B120" s="295"/>
      <c r="C120" s="295"/>
      <c r="D120" s="295"/>
      <c r="E120" s="295"/>
      <c r="F120" s="295"/>
      <c r="G120" s="295"/>
      <c r="H120" s="295"/>
      <c r="I120" s="320"/>
      <c r="J120" s="320"/>
    </row>
    <row r="121" spans="1:10" ht="14.25" customHeight="1" x14ac:dyDescent="0.3">
      <c r="A121" s="55" t="s">
        <v>55</v>
      </c>
      <c r="B121" s="53" t="s">
        <v>56</v>
      </c>
      <c r="C121" s="43"/>
      <c r="D121" s="296">
        <v>125</v>
      </c>
      <c r="E121" s="297"/>
      <c r="F121" s="297"/>
      <c r="G121" s="298"/>
      <c r="H121" s="56">
        <f>C121*D121</f>
        <v>0</v>
      </c>
      <c r="I121" s="320"/>
      <c r="J121" s="320"/>
    </row>
    <row r="122" spans="1:10" ht="14.25" customHeight="1" x14ac:dyDescent="0.3">
      <c r="A122" s="232" t="s">
        <v>86</v>
      </c>
      <c r="B122" s="233"/>
      <c r="C122" s="233"/>
      <c r="D122" s="233"/>
      <c r="E122" s="233"/>
      <c r="F122" s="233"/>
      <c r="G122" s="233"/>
      <c r="H122" s="233"/>
      <c r="I122" s="320"/>
      <c r="J122" s="320"/>
    </row>
    <row r="123" spans="1:10" ht="14.25" customHeight="1" x14ac:dyDescent="0.3">
      <c r="A123" s="55" t="s">
        <v>57</v>
      </c>
      <c r="B123" s="53" t="s">
        <v>39</v>
      </c>
      <c r="C123" s="43"/>
      <c r="D123" s="282">
        <v>100</v>
      </c>
      <c r="E123" s="283"/>
      <c r="F123" s="283"/>
      <c r="G123" s="284"/>
      <c r="H123" s="54">
        <f>C123*D123</f>
        <v>0</v>
      </c>
      <c r="I123" s="320"/>
      <c r="J123" s="320"/>
    </row>
    <row r="124" spans="1:10" ht="14.25" customHeight="1" x14ac:dyDescent="0.3">
      <c r="A124" s="55" t="s">
        <v>57</v>
      </c>
      <c r="B124" s="53" t="s">
        <v>40</v>
      </c>
      <c r="C124" s="43"/>
      <c r="D124" s="282">
        <v>100</v>
      </c>
      <c r="E124" s="283"/>
      <c r="F124" s="283"/>
      <c r="G124" s="284"/>
      <c r="H124" s="54">
        <f t="shared" ref="H124:H138" si="8">C124*D124</f>
        <v>0</v>
      </c>
      <c r="I124" s="320"/>
      <c r="J124" s="320"/>
    </row>
    <row r="125" spans="1:10" ht="14.25" customHeight="1" x14ac:dyDescent="0.3">
      <c r="A125" s="55" t="s">
        <v>57</v>
      </c>
      <c r="B125" s="53" t="s">
        <v>41</v>
      </c>
      <c r="C125" s="43"/>
      <c r="D125" s="282">
        <v>100</v>
      </c>
      <c r="E125" s="283"/>
      <c r="F125" s="283"/>
      <c r="G125" s="284"/>
      <c r="H125" s="54">
        <f t="shared" si="8"/>
        <v>0</v>
      </c>
      <c r="I125" s="320"/>
      <c r="J125" s="320"/>
    </row>
    <row r="126" spans="1:10" ht="14.25" customHeight="1" x14ac:dyDescent="0.3">
      <c r="A126" s="55" t="s">
        <v>57</v>
      </c>
      <c r="B126" s="53" t="s">
        <v>42</v>
      </c>
      <c r="C126" s="43"/>
      <c r="D126" s="282">
        <v>100</v>
      </c>
      <c r="E126" s="283"/>
      <c r="F126" s="283"/>
      <c r="G126" s="284"/>
      <c r="H126" s="54">
        <f t="shared" si="8"/>
        <v>0</v>
      </c>
      <c r="I126" s="320"/>
      <c r="J126" s="320"/>
    </row>
    <row r="127" spans="1:10" ht="14.25" customHeight="1" x14ac:dyDescent="0.3">
      <c r="A127" s="55" t="s">
        <v>57</v>
      </c>
      <c r="B127" s="53" t="s">
        <v>43</v>
      </c>
      <c r="C127" s="43"/>
      <c r="D127" s="282">
        <v>100</v>
      </c>
      <c r="E127" s="283"/>
      <c r="F127" s="283"/>
      <c r="G127" s="284"/>
      <c r="H127" s="54">
        <f t="shared" si="8"/>
        <v>0</v>
      </c>
      <c r="I127" s="320"/>
      <c r="J127" s="320"/>
    </row>
    <row r="128" spans="1:10" ht="14.25" customHeight="1" x14ac:dyDescent="0.3">
      <c r="A128" s="55" t="s">
        <v>57</v>
      </c>
      <c r="B128" s="53" t="s">
        <v>44</v>
      </c>
      <c r="C128" s="43"/>
      <c r="D128" s="282">
        <v>100</v>
      </c>
      <c r="E128" s="283"/>
      <c r="F128" s="283"/>
      <c r="G128" s="284"/>
      <c r="H128" s="54">
        <f t="shared" si="8"/>
        <v>0</v>
      </c>
      <c r="I128" s="320"/>
      <c r="J128" s="320"/>
    </row>
    <row r="129" spans="1:10" ht="14.25" customHeight="1" x14ac:dyDescent="0.3">
      <c r="A129" s="55" t="s">
        <v>57</v>
      </c>
      <c r="B129" s="53" t="s">
        <v>45</v>
      </c>
      <c r="C129" s="43"/>
      <c r="D129" s="282">
        <v>100</v>
      </c>
      <c r="E129" s="283"/>
      <c r="F129" s="283"/>
      <c r="G129" s="284"/>
      <c r="H129" s="54">
        <f t="shared" si="8"/>
        <v>0</v>
      </c>
      <c r="I129" s="320"/>
      <c r="J129" s="320"/>
    </row>
    <row r="130" spans="1:10" ht="14.25" customHeight="1" x14ac:dyDescent="0.3">
      <c r="A130" s="55" t="s">
        <v>57</v>
      </c>
      <c r="B130" s="53" t="s">
        <v>46</v>
      </c>
      <c r="C130" s="43"/>
      <c r="D130" s="282">
        <v>100</v>
      </c>
      <c r="E130" s="283"/>
      <c r="F130" s="283"/>
      <c r="G130" s="284"/>
      <c r="H130" s="54">
        <f t="shared" si="8"/>
        <v>0</v>
      </c>
      <c r="I130" s="320"/>
      <c r="J130" s="320"/>
    </row>
    <row r="131" spans="1:10" ht="14.25" customHeight="1" x14ac:dyDescent="0.3">
      <c r="A131" s="55" t="s">
        <v>57</v>
      </c>
      <c r="B131" s="53" t="s">
        <v>47</v>
      </c>
      <c r="C131" s="43"/>
      <c r="D131" s="282">
        <v>100</v>
      </c>
      <c r="E131" s="283"/>
      <c r="F131" s="283"/>
      <c r="G131" s="284"/>
      <c r="H131" s="54">
        <f t="shared" si="8"/>
        <v>0</v>
      </c>
      <c r="I131" s="320"/>
      <c r="J131" s="320"/>
    </row>
    <row r="132" spans="1:10" ht="14.25" customHeight="1" x14ac:dyDescent="0.3">
      <c r="A132" s="55" t="s">
        <v>57</v>
      </c>
      <c r="B132" s="53" t="s">
        <v>48</v>
      </c>
      <c r="C132" s="43"/>
      <c r="D132" s="282">
        <v>100</v>
      </c>
      <c r="E132" s="283"/>
      <c r="F132" s="283"/>
      <c r="G132" s="284"/>
      <c r="H132" s="54">
        <f t="shared" si="8"/>
        <v>0</v>
      </c>
      <c r="I132" s="320"/>
      <c r="J132" s="320"/>
    </row>
    <row r="133" spans="1:10" ht="14.25" customHeight="1" x14ac:dyDescent="0.3">
      <c r="A133" s="55" t="s">
        <v>57</v>
      </c>
      <c r="B133" s="53" t="s">
        <v>49</v>
      </c>
      <c r="C133" s="43"/>
      <c r="D133" s="282">
        <v>100</v>
      </c>
      <c r="E133" s="283"/>
      <c r="F133" s="283"/>
      <c r="G133" s="284"/>
      <c r="H133" s="54">
        <f t="shared" si="8"/>
        <v>0</v>
      </c>
      <c r="I133" s="320"/>
      <c r="J133" s="320"/>
    </row>
    <row r="134" spans="1:10" ht="14.25" customHeight="1" x14ac:dyDescent="0.3">
      <c r="A134" s="55" t="s">
        <v>57</v>
      </c>
      <c r="B134" s="53" t="s">
        <v>50</v>
      </c>
      <c r="C134" s="43"/>
      <c r="D134" s="282">
        <v>100</v>
      </c>
      <c r="E134" s="283"/>
      <c r="F134" s="283"/>
      <c r="G134" s="284"/>
      <c r="H134" s="54">
        <f t="shared" si="8"/>
        <v>0</v>
      </c>
      <c r="I134" s="320"/>
      <c r="J134" s="320"/>
    </row>
    <row r="135" spans="1:10" ht="14.25" customHeight="1" x14ac:dyDescent="0.3">
      <c r="A135" s="55" t="s">
        <v>57</v>
      </c>
      <c r="B135" s="53" t="s">
        <v>51</v>
      </c>
      <c r="C135" s="43"/>
      <c r="D135" s="282">
        <v>100</v>
      </c>
      <c r="E135" s="283"/>
      <c r="F135" s="283"/>
      <c r="G135" s="284"/>
      <c r="H135" s="54">
        <f t="shared" si="8"/>
        <v>0</v>
      </c>
      <c r="I135" s="320"/>
      <c r="J135" s="320"/>
    </row>
    <row r="136" spans="1:10" ht="14.25" customHeight="1" x14ac:dyDescent="0.3">
      <c r="A136" s="55" t="s">
        <v>57</v>
      </c>
      <c r="B136" s="53" t="s">
        <v>52</v>
      </c>
      <c r="C136" s="43"/>
      <c r="D136" s="282">
        <v>100</v>
      </c>
      <c r="E136" s="283"/>
      <c r="F136" s="283"/>
      <c r="G136" s="284"/>
      <c r="H136" s="54">
        <f t="shared" si="8"/>
        <v>0</v>
      </c>
      <c r="I136" s="320"/>
      <c r="J136" s="320"/>
    </row>
    <row r="137" spans="1:10" ht="14.25" customHeight="1" x14ac:dyDescent="0.3">
      <c r="A137" s="55" t="s">
        <v>57</v>
      </c>
      <c r="B137" s="53" t="s">
        <v>53</v>
      </c>
      <c r="C137" s="43"/>
      <c r="D137" s="282">
        <v>100</v>
      </c>
      <c r="E137" s="283"/>
      <c r="F137" s="283"/>
      <c r="G137" s="284"/>
      <c r="H137" s="54">
        <f t="shared" si="8"/>
        <v>0</v>
      </c>
      <c r="I137" s="320"/>
      <c r="J137" s="320"/>
    </row>
    <row r="138" spans="1:10" ht="14.25" customHeight="1" x14ac:dyDescent="0.3">
      <c r="A138" s="55" t="s">
        <v>57</v>
      </c>
      <c r="B138" s="53" t="s">
        <v>54</v>
      </c>
      <c r="C138" s="43"/>
      <c r="D138" s="282">
        <v>100</v>
      </c>
      <c r="E138" s="283"/>
      <c r="F138" s="283"/>
      <c r="G138" s="284"/>
      <c r="H138" s="54">
        <f t="shared" si="8"/>
        <v>0</v>
      </c>
      <c r="I138" s="320"/>
      <c r="J138" s="320"/>
    </row>
    <row r="139" spans="1:10" ht="14.25" customHeight="1" x14ac:dyDescent="0.3">
      <c r="A139" s="294" t="s">
        <v>58</v>
      </c>
      <c r="B139" s="295"/>
      <c r="C139" s="295"/>
      <c r="D139" s="295"/>
      <c r="E139" s="295"/>
      <c r="F139" s="295"/>
      <c r="G139" s="295"/>
      <c r="H139" s="295"/>
      <c r="I139" s="320"/>
      <c r="J139" s="320"/>
    </row>
    <row r="140" spans="1:10" ht="14.25" customHeight="1" x14ac:dyDescent="0.3">
      <c r="A140" s="55" t="s">
        <v>58</v>
      </c>
      <c r="B140" s="53" t="s">
        <v>39</v>
      </c>
      <c r="C140" s="37"/>
      <c r="D140" s="282">
        <v>150</v>
      </c>
      <c r="E140" s="283"/>
      <c r="F140" s="283"/>
      <c r="G140" s="284"/>
      <c r="H140" s="54">
        <f>C140*D140</f>
        <v>0</v>
      </c>
      <c r="I140" s="320"/>
      <c r="J140" s="320"/>
    </row>
    <row r="141" spans="1:10" ht="14.25" customHeight="1" x14ac:dyDescent="0.3">
      <c r="A141" s="55" t="s">
        <v>58</v>
      </c>
      <c r="B141" s="53" t="s">
        <v>40</v>
      </c>
      <c r="C141" s="37"/>
      <c r="D141" s="282">
        <v>150</v>
      </c>
      <c r="E141" s="283"/>
      <c r="F141" s="283"/>
      <c r="G141" s="284"/>
      <c r="H141" s="54">
        <f t="shared" ref="H141:H171" si="9">C141*D141</f>
        <v>0</v>
      </c>
      <c r="I141" s="320"/>
      <c r="J141" s="320"/>
    </row>
    <row r="142" spans="1:10" ht="14.25" customHeight="1" x14ac:dyDescent="0.3">
      <c r="A142" s="55" t="s">
        <v>58</v>
      </c>
      <c r="B142" s="53" t="s">
        <v>41</v>
      </c>
      <c r="C142" s="37"/>
      <c r="D142" s="282">
        <v>150</v>
      </c>
      <c r="E142" s="283"/>
      <c r="F142" s="283"/>
      <c r="G142" s="284"/>
      <c r="H142" s="54">
        <f t="shared" si="9"/>
        <v>0</v>
      </c>
      <c r="I142" s="320"/>
      <c r="J142" s="320"/>
    </row>
    <row r="143" spans="1:10" ht="14.25" customHeight="1" x14ac:dyDescent="0.3">
      <c r="A143" s="55" t="s">
        <v>58</v>
      </c>
      <c r="B143" s="53" t="s">
        <v>42</v>
      </c>
      <c r="C143" s="37"/>
      <c r="D143" s="282">
        <v>150</v>
      </c>
      <c r="E143" s="283"/>
      <c r="F143" s="283"/>
      <c r="G143" s="284"/>
      <c r="H143" s="54">
        <f t="shared" si="9"/>
        <v>0</v>
      </c>
      <c r="I143" s="320"/>
      <c r="J143" s="320"/>
    </row>
    <row r="144" spans="1:10" ht="14.25" customHeight="1" x14ac:dyDescent="0.3">
      <c r="A144" s="55" t="s">
        <v>58</v>
      </c>
      <c r="B144" s="53" t="s">
        <v>43</v>
      </c>
      <c r="C144" s="37"/>
      <c r="D144" s="282">
        <v>150</v>
      </c>
      <c r="E144" s="283"/>
      <c r="F144" s="283"/>
      <c r="G144" s="284"/>
      <c r="H144" s="54">
        <f t="shared" si="9"/>
        <v>0</v>
      </c>
      <c r="I144" s="320"/>
      <c r="J144" s="320"/>
    </row>
    <row r="145" spans="1:10" ht="14.25" customHeight="1" x14ac:dyDescent="0.3">
      <c r="A145" s="55" t="s">
        <v>58</v>
      </c>
      <c r="B145" s="53" t="s">
        <v>44</v>
      </c>
      <c r="C145" s="37"/>
      <c r="D145" s="282">
        <v>150</v>
      </c>
      <c r="E145" s="283"/>
      <c r="F145" s="283"/>
      <c r="G145" s="284"/>
      <c r="H145" s="54">
        <f t="shared" si="9"/>
        <v>0</v>
      </c>
      <c r="I145" s="320"/>
      <c r="J145" s="320"/>
    </row>
    <row r="146" spans="1:10" ht="14.25" customHeight="1" x14ac:dyDescent="0.3">
      <c r="A146" s="55" t="s">
        <v>58</v>
      </c>
      <c r="B146" s="53" t="s">
        <v>45</v>
      </c>
      <c r="C146" s="37"/>
      <c r="D146" s="282">
        <v>150</v>
      </c>
      <c r="E146" s="283"/>
      <c r="F146" s="283"/>
      <c r="G146" s="284"/>
      <c r="H146" s="54">
        <f t="shared" si="9"/>
        <v>0</v>
      </c>
      <c r="I146" s="320"/>
      <c r="J146" s="320"/>
    </row>
    <row r="147" spans="1:10" ht="14.25" customHeight="1" x14ac:dyDescent="0.3">
      <c r="A147" s="55" t="s">
        <v>58</v>
      </c>
      <c r="B147" s="53" t="s">
        <v>46</v>
      </c>
      <c r="C147" s="37"/>
      <c r="D147" s="282">
        <v>150</v>
      </c>
      <c r="E147" s="283"/>
      <c r="F147" s="283"/>
      <c r="G147" s="284"/>
      <c r="H147" s="54">
        <f t="shared" si="9"/>
        <v>0</v>
      </c>
      <c r="I147" s="320"/>
      <c r="J147" s="320"/>
    </row>
    <row r="148" spans="1:10" ht="14.25" customHeight="1" x14ac:dyDescent="0.3">
      <c r="A148" s="55" t="s">
        <v>58</v>
      </c>
      <c r="B148" s="53" t="s">
        <v>47</v>
      </c>
      <c r="C148" s="37"/>
      <c r="D148" s="282">
        <v>150</v>
      </c>
      <c r="E148" s="283"/>
      <c r="F148" s="283"/>
      <c r="G148" s="284"/>
      <c r="H148" s="54">
        <f t="shared" si="9"/>
        <v>0</v>
      </c>
      <c r="I148" s="320"/>
      <c r="J148" s="320"/>
    </row>
    <row r="149" spans="1:10" ht="14.25" customHeight="1" x14ac:dyDescent="0.3">
      <c r="A149" s="55" t="s">
        <v>58</v>
      </c>
      <c r="B149" s="53" t="s">
        <v>48</v>
      </c>
      <c r="C149" s="37"/>
      <c r="D149" s="282">
        <v>150</v>
      </c>
      <c r="E149" s="283"/>
      <c r="F149" s="283"/>
      <c r="G149" s="284"/>
      <c r="H149" s="54">
        <f t="shared" si="9"/>
        <v>0</v>
      </c>
      <c r="I149" s="320"/>
      <c r="J149" s="320"/>
    </row>
    <row r="150" spans="1:10" ht="14.25" customHeight="1" x14ac:dyDescent="0.3">
      <c r="A150" s="55" t="s">
        <v>58</v>
      </c>
      <c r="B150" s="53" t="s">
        <v>49</v>
      </c>
      <c r="C150" s="37"/>
      <c r="D150" s="282">
        <v>150</v>
      </c>
      <c r="E150" s="283"/>
      <c r="F150" s="283"/>
      <c r="G150" s="284"/>
      <c r="H150" s="54">
        <f t="shared" si="9"/>
        <v>0</v>
      </c>
      <c r="I150" s="320"/>
      <c r="J150" s="320"/>
    </row>
    <row r="151" spans="1:10" ht="14.25" customHeight="1" x14ac:dyDescent="0.3">
      <c r="A151" s="55" t="s">
        <v>58</v>
      </c>
      <c r="B151" s="53" t="s">
        <v>50</v>
      </c>
      <c r="C151" s="37"/>
      <c r="D151" s="282">
        <v>150</v>
      </c>
      <c r="E151" s="283"/>
      <c r="F151" s="283"/>
      <c r="G151" s="284"/>
      <c r="H151" s="54">
        <f t="shared" si="9"/>
        <v>0</v>
      </c>
      <c r="I151" s="320"/>
      <c r="J151" s="320"/>
    </row>
    <row r="152" spans="1:10" ht="14.25" customHeight="1" x14ac:dyDescent="0.3">
      <c r="A152" s="55" t="s">
        <v>58</v>
      </c>
      <c r="B152" s="53" t="s">
        <v>51</v>
      </c>
      <c r="C152" s="37"/>
      <c r="D152" s="282">
        <v>150</v>
      </c>
      <c r="E152" s="283"/>
      <c r="F152" s="283"/>
      <c r="G152" s="284"/>
      <c r="H152" s="54">
        <f t="shared" si="9"/>
        <v>0</v>
      </c>
      <c r="I152" s="320"/>
      <c r="J152" s="320"/>
    </row>
    <row r="153" spans="1:10" ht="14.25" customHeight="1" x14ac:dyDescent="0.3">
      <c r="A153" s="55" t="s">
        <v>58</v>
      </c>
      <c r="B153" s="53" t="s">
        <v>52</v>
      </c>
      <c r="C153" s="37"/>
      <c r="D153" s="282">
        <v>150</v>
      </c>
      <c r="E153" s="283"/>
      <c r="F153" s="283"/>
      <c r="G153" s="284"/>
      <c r="H153" s="54">
        <f t="shared" si="9"/>
        <v>0</v>
      </c>
      <c r="I153" s="320"/>
      <c r="J153" s="320"/>
    </row>
    <row r="154" spans="1:10" ht="14.25" customHeight="1" x14ac:dyDescent="0.3">
      <c r="A154" s="55" t="s">
        <v>58</v>
      </c>
      <c r="B154" s="53" t="s">
        <v>53</v>
      </c>
      <c r="C154" s="37"/>
      <c r="D154" s="282">
        <v>150</v>
      </c>
      <c r="E154" s="283"/>
      <c r="F154" s="283"/>
      <c r="G154" s="284"/>
      <c r="H154" s="54">
        <f t="shared" si="9"/>
        <v>0</v>
      </c>
      <c r="I154" s="320"/>
      <c r="J154" s="320"/>
    </row>
    <row r="155" spans="1:10" ht="14.25" customHeight="1" x14ac:dyDescent="0.3">
      <c r="A155" s="55" t="s">
        <v>58</v>
      </c>
      <c r="B155" s="53" t="s">
        <v>54</v>
      </c>
      <c r="C155" s="37"/>
      <c r="D155" s="282">
        <v>150</v>
      </c>
      <c r="E155" s="283"/>
      <c r="F155" s="283"/>
      <c r="G155" s="284"/>
      <c r="H155" s="54">
        <f t="shared" si="9"/>
        <v>0</v>
      </c>
      <c r="I155" s="320"/>
      <c r="J155" s="320"/>
    </row>
    <row r="156" spans="1:10" ht="28.8" customHeight="1" x14ac:dyDescent="0.3">
      <c r="A156" s="97" t="s">
        <v>149</v>
      </c>
      <c r="B156" s="98" t="s">
        <v>39</v>
      </c>
      <c r="C156" s="101"/>
      <c r="D156" s="290">
        <v>100</v>
      </c>
      <c r="E156" s="291"/>
      <c r="F156" s="291"/>
      <c r="G156" s="292"/>
      <c r="H156" s="100">
        <f t="shared" si="9"/>
        <v>0</v>
      </c>
      <c r="I156" s="320"/>
      <c r="J156" s="320"/>
    </row>
    <row r="157" spans="1:10" ht="28.8" customHeight="1" x14ac:dyDescent="0.3">
      <c r="A157" s="97" t="s">
        <v>149</v>
      </c>
      <c r="B157" s="98" t="s">
        <v>40</v>
      </c>
      <c r="C157" s="101"/>
      <c r="D157" s="290">
        <v>100</v>
      </c>
      <c r="E157" s="291"/>
      <c r="F157" s="291"/>
      <c r="G157" s="292"/>
      <c r="H157" s="100">
        <f t="shared" si="9"/>
        <v>0</v>
      </c>
      <c r="I157" s="320"/>
      <c r="J157" s="320"/>
    </row>
    <row r="158" spans="1:10" ht="28.8" customHeight="1" x14ac:dyDescent="0.3">
      <c r="A158" s="97" t="s">
        <v>149</v>
      </c>
      <c r="B158" s="98" t="s">
        <v>41</v>
      </c>
      <c r="C158" s="101"/>
      <c r="D158" s="290">
        <v>100</v>
      </c>
      <c r="E158" s="291"/>
      <c r="F158" s="291"/>
      <c r="G158" s="292"/>
      <c r="H158" s="100">
        <f t="shared" si="9"/>
        <v>0</v>
      </c>
      <c r="I158" s="320"/>
      <c r="J158" s="320"/>
    </row>
    <row r="159" spans="1:10" ht="28.8" customHeight="1" x14ac:dyDescent="0.3">
      <c r="A159" s="97" t="s">
        <v>149</v>
      </c>
      <c r="B159" s="98" t="s">
        <v>42</v>
      </c>
      <c r="C159" s="101"/>
      <c r="D159" s="290">
        <v>100</v>
      </c>
      <c r="E159" s="291"/>
      <c r="F159" s="291"/>
      <c r="G159" s="292"/>
      <c r="H159" s="100">
        <f t="shared" si="9"/>
        <v>0</v>
      </c>
      <c r="I159" s="320"/>
      <c r="J159" s="320"/>
    </row>
    <row r="160" spans="1:10" ht="28.8" customHeight="1" x14ac:dyDescent="0.3">
      <c r="A160" s="97" t="s">
        <v>149</v>
      </c>
      <c r="B160" s="98" t="s">
        <v>43</v>
      </c>
      <c r="C160" s="101"/>
      <c r="D160" s="290">
        <v>100</v>
      </c>
      <c r="E160" s="291"/>
      <c r="F160" s="291"/>
      <c r="G160" s="292"/>
      <c r="H160" s="100">
        <f t="shared" si="9"/>
        <v>0</v>
      </c>
      <c r="I160" s="320"/>
      <c r="J160" s="320"/>
    </row>
    <row r="161" spans="1:10" ht="28.8" customHeight="1" x14ac:dyDescent="0.3">
      <c r="A161" s="97" t="s">
        <v>149</v>
      </c>
      <c r="B161" s="98" t="s">
        <v>44</v>
      </c>
      <c r="C161" s="101"/>
      <c r="D161" s="290">
        <v>100</v>
      </c>
      <c r="E161" s="291"/>
      <c r="F161" s="291"/>
      <c r="G161" s="292"/>
      <c r="H161" s="100">
        <f t="shared" si="9"/>
        <v>0</v>
      </c>
      <c r="I161" s="320"/>
      <c r="J161" s="320"/>
    </row>
    <row r="162" spans="1:10" ht="28.8" customHeight="1" x14ac:dyDescent="0.3">
      <c r="A162" s="97" t="s">
        <v>149</v>
      </c>
      <c r="B162" s="98" t="s">
        <v>45</v>
      </c>
      <c r="C162" s="101"/>
      <c r="D162" s="290">
        <v>100</v>
      </c>
      <c r="E162" s="291"/>
      <c r="F162" s="291"/>
      <c r="G162" s="292"/>
      <c r="H162" s="100">
        <f t="shared" si="9"/>
        <v>0</v>
      </c>
      <c r="I162" s="320"/>
      <c r="J162" s="320"/>
    </row>
    <row r="163" spans="1:10" ht="28.8" customHeight="1" x14ac:dyDescent="0.3">
      <c r="A163" s="97" t="s">
        <v>149</v>
      </c>
      <c r="B163" s="98" t="s">
        <v>46</v>
      </c>
      <c r="C163" s="101"/>
      <c r="D163" s="290">
        <v>100</v>
      </c>
      <c r="E163" s="291"/>
      <c r="F163" s="291"/>
      <c r="G163" s="292"/>
      <c r="H163" s="100">
        <f t="shared" si="9"/>
        <v>0</v>
      </c>
      <c r="I163" s="320"/>
      <c r="J163" s="320"/>
    </row>
    <row r="164" spans="1:10" ht="28.8" customHeight="1" x14ac:dyDescent="0.3">
      <c r="A164" s="97" t="s">
        <v>149</v>
      </c>
      <c r="B164" s="98" t="s">
        <v>47</v>
      </c>
      <c r="C164" s="101"/>
      <c r="D164" s="290">
        <v>100</v>
      </c>
      <c r="E164" s="291"/>
      <c r="F164" s="291"/>
      <c r="G164" s="292"/>
      <c r="H164" s="100">
        <f t="shared" si="9"/>
        <v>0</v>
      </c>
      <c r="I164" s="320"/>
      <c r="J164" s="320"/>
    </row>
    <row r="165" spans="1:10" ht="28.8" customHeight="1" x14ac:dyDescent="0.3">
      <c r="A165" s="97" t="s">
        <v>149</v>
      </c>
      <c r="B165" s="98" t="s">
        <v>48</v>
      </c>
      <c r="C165" s="101"/>
      <c r="D165" s="290">
        <v>100</v>
      </c>
      <c r="E165" s="291"/>
      <c r="F165" s="291"/>
      <c r="G165" s="292"/>
      <c r="H165" s="100">
        <f t="shared" si="9"/>
        <v>0</v>
      </c>
      <c r="I165" s="320"/>
      <c r="J165" s="320"/>
    </row>
    <row r="166" spans="1:10" ht="28.8" customHeight="1" x14ac:dyDescent="0.3">
      <c r="A166" s="97" t="s">
        <v>149</v>
      </c>
      <c r="B166" s="98" t="s">
        <v>49</v>
      </c>
      <c r="C166" s="101"/>
      <c r="D166" s="290">
        <v>100</v>
      </c>
      <c r="E166" s="291"/>
      <c r="F166" s="291"/>
      <c r="G166" s="292"/>
      <c r="H166" s="100">
        <f t="shared" si="9"/>
        <v>0</v>
      </c>
      <c r="I166" s="320"/>
      <c r="J166" s="320"/>
    </row>
    <row r="167" spans="1:10" ht="28.8" customHeight="1" x14ac:dyDescent="0.3">
      <c r="A167" s="97" t="s">
        <v>149</v>
      </c>
      <c r="B167" s="98" t="s">
        <v>50</v>
      </c>
      <c r="C167" s="101"/>
      <c r="D167" s="290">
        <v>100</v>
      </c>
      <c r="E167" s="291"/>
      <c r="F167" s="291"/>
      <c r="G167" s="292"/>
      <c r="H167" s="100">
        <f t="shared" si="9"/>
        <v>0</v>
      </c>
      <c r="I167" s="320"/>
      <c r="J167" s="320"/>
    </row>
    <row r="168" spans="1:10" ht="28.8" customHeight="1" x14ac:dyDescent="0.3">
      <c r="A168" s="97" t="s">
        <v>149</v>
      </c>
      <c r="B168" s="98" t="s">
        <v>51</v>
      </c>
      <c r="C168" s="101"/>
      <c r="D168" s="290">
        <v>100</v>
      </c>
      <c r="E168" s="291"/>
      <c r="F168" s="291"/>
      <c r="G168" s="292"/>
      <c r="H168" s="100">
        <f t="shared" si="9"/>
        <v>0</v>
      </c>
      <c r="I168" s="320"/>
      <c r="J168" s="320"/>
    </row>
    <row r="169" spans="1:10" ht="28.8" customHeight="1" x14ac:dyDescent="0.3">
      <c r="A169" s="97" t="s">
        <v>149</v>
      </c>
      <c r="B169" s="98" t="s">
        <v>52</v>
      </c>
      <c r="C169" s="101"/>
      <c r="D169" s="290">
        <v>100</v>
      </c>
      <c r="E169" s="291"/>
      <c r="F169" s="291"/>
      <c r="G169" s="292"/>
      <c r="H169" s="100">
        <f t="shared" si="9"/>
        <v>0</v>
      </c>
      <c r="I169" s="320"/>
      <c r="J169" s="320"/>
    </row>
    <row r="170" spans="1:10" ht="28.8" customHeight="1" x14ac:dyDescent="0.3">
      <c r="A170" s="97" t="s">
        <v>149</v>
      </c>
      <c r="B170" s="98" t="s">
        <v>53</v>
      </c>
      <c r="C170" s="101"/>
      <c r="D170" s="290">
        <v>100</v>
      </c>
      <c r="E170" s="291"/>
      <c r="F170" s="291"/>
      <c r="G170" s="292"/>
      <c r="H170" s="100">
        <f t="shared" si="9"/>
        <v>0</v>
      </c>
      <c r="I170" s="320"/>
      <c r="J170" s="320"/>
    </row>
    <row r="171" spans="1:10" ht="28.8" customHeight="1" x14ac:dyDescent="0.3">
      <c r="A171" s="97" t="s">
        <v>149</v>
      </c>
      <c r="B171" s="98" t="s">
        <v>54</v>
      </c>
      <c r="C171" s="101"/>
      <c r="D171" s="290">
        <v>100</v>
      </c>
      <c r="E171" s="291"/>
      <c r="F171" s="291"/>
      <c r="G171" s="292"/>
      <c r="H171" s="100">
        <f t="shared" si="9"/>
        <v>0</v>
      </c>
      <c r="I171" s="320"/>
      <c r="J171" s="320"/>
    </row>
    <row r="172" spans="1:10" ht="14.25" customHeight="1" x14ac:dyDescent="0.3">
      <c r="A172" s="232" t="s">
        <v>12</v>
      </c>
      <c r="B172" s="233"/>
      <c r="C172" s="233"/>
      <c r="D172" s="233"/>
      <c r="E172" s="233"/>
      <c r="F172" s="233"/>
      <c r="G172" s="233"/>
      <c r="H172" s="233"/>
      <c r="I172" s="320"/>
      <c r="J172" s="320"/>
    </row>
    <row r="173" spans="1:10" ht="14.25" customHeight="1" x14ac:dyDescent="0.3">
      <c r="A173" s="57" t="s">
        <v>34</v>
      </c>
      <c r="B173" s="58"/>
      <c r="C173" s="58"/>
      <c r="D173" s="58"/>
      <c r="E173" s="58"/>
      <c r="F173" s="58"/>
      <c r="G173" s="58"/>
      <c r="H173" s="59">
        <v>0</v>
      </c>
      <c r="I173" s="320"/>
      <c r="J173" s="320"/>
    </row>
    <row r="174" spans="1:10" ht="14.25" customHeight="1" x14ac:dyDescent="0.3">
      <c r="A174" s="57" t="s">
        <v>35</v>
      </c>
      <c r="B174" s="58"/>
      <c r="C174" s="58"/>
      <c r="D174" s="58"/>
      <c r="E174" s="58"/>
      <c r="F174" s="58"/>
      <c r="G174" s="58"/>
      <c r="H174" s="59">
        <v>0</v>
      </c>
      <c r="I174" s="320"/>
      <c r="J174" s="320"/>
    </row>
    <row r="175" spans="1:10" ht="14.25" customHeight="1" x14ac:dyDescent="0.3">
      <c r="A175" s="232" t="s">
        <v>33</v>
      </c>
      <c r="B175" s="233"/>
      <c r="C175" s="233"/>
      <c r="D175" s="233"/>
      <c r="E175" s="233"/>
      <c r="F175" s="233"/>
      <c r="G175" s="233"/>
      <c r="H175" s="233"/>
      <c r="I175" s="320"/>
      <c r="J175" s="320"/>
    </row>
    <row r="176" spans="1:10" ht="14.25" customHeight="1" x14ac:dyDescent="0.3">
      <c r="A176" s="55" t="s">
        <v>33</v>
      </c>
      <c r="B176" s="53" t="s">
        <v>59</v>
      </c>
      <c r="C176" s="43"/>
      <c r="D176" s="282">
        <v>150</v>
      </c>
      <c r="E176" s="283"/>
      <c r="F176" s="283"/>
      <c r="G176" s="284"/>
      <c r="H176" s="54">
        <f>C176*D176</f>
        <v>0</v>
      </c>
      <c r="I176" s="320"/>
      <c r="J176" s="320"/>
    </row>
    <row r="177" spans="1:10" ht="14.25" customHeight="1" x14ac:dyDescent="0.3">
      <c r="A177" s="55" t="s">
        <v>33</v>
      </c>
      <c r="B177" s="53" t="s">
        <v>60</v>
      </c>
      <c r="C177" s="43"/>
      <c r="D177" s="282">
        <v>150</v>
      </c>
      <c r="E177" s="283"/>
      <c r="F177" s="283"/>
      <c r="G177" s="284"/>
      <c r="H177" s="54">
        <f t="shared" ref="H177:H178" si="10">C177*D177</f>
        <v>0</v>
      </c>
      <c r="I177" s="320"/>
      <c r="J177" s="320"/>
    </row>
    <row r="178" spans="1:10" ht="14.25" customHeight="1" x14ac:dyDescent="0.3">
      <c r="A178" s="55" t="s">
        <v>33</v>
      </c>
      <c r="B178" s="53" t="s">
        <v>61</v>
      </c>
      <c r="C178" s="43"/>
      <c r="D178" s="282">
        <v>150</v>
      </c>
      <c r="E178" s="283"/>
      <c r="F178" s="283"/>
      <c r="G178" s="284"/>
      <c r="H178" s="54">
        <f t="shared" si="10"/>
        <v>0</v>
      </c>
      <c r="I178" s="320"/>
      <c r="J178" s="320"/>
    </row>
    <row r="179" spans="1:10" ht="14.25" customHeight="1" x14ac:dyDescent="0.3">
      <c r="A179" s="232" t="s">
        <v>68</v>
      </c>
      <c r="B179" s="233"/>
      <c r="C179" s="233"/>
      <c r="D179" s="233"/>
      <c r="E179" s="233"/>
      <c r="F179" s="233"/>
      <c r="G179" s="233"/>
      <c r="H179" s="233"/>
      <c r="I179" s="320"/>
      <c r="J179" s="320"/>
    </row>
    <row r="180" spans="1:10" ht="14.25" customHeight="1" x14ac:dyDescent="0.3">
      <c r="A180" s="55" t="s">
        <v>68</v>
      </c>
      <c r="B180" s="55" t="s">
        <v>56</v>
      </c>
      <c r="C180" s="43"/>
      <c r="D180" s="287">
        <v>4</v>
      </c>
      <c r="E180" s="288"/>
      <c r="F180" s="288"/>
      <c r="G180" s="289"/>
      <c r="H180" s="11">
        <f>C180*D180</f>
        <v>0</v>
      </c>
      <c r="I180" s="320"/>
      <c r="J180" s="320"/>
    </row>
    <row r="181" spans="1:10" ht="14.25" customHeight="1" x14ac:dyDescent="0.3">
      <c r="A181" s="264" t="s">
        <v>141</v>
      </c>
      <c r="B181" s="317"/>
      <c r="C181" s="317"/>
      <c r="D181" s="317"/>
      <c r="E181" s="317"/>
      <c r="F181" s="317"/>
      <c r="G181" s="318"/>
      <c r="H181" s="60">
        <f>SUM(H88:H119,H121,H123:H138,H140:H171,H173:H174,H176:H178,H180)</f>
        <v>0</v>
      </c>
      <c r="I181" s="320"/>
      <c r="J181" s="320"/>
    </row>
    <row r="182" spans="1:10" ht="14.4" customHeight="1" x14ac:dyDescent="0.3">
      <c r="A182" s="232" t="s">
        <v>16</v>
      </c>
      <c r="B182" s="233"/>
      <c r="C182" s="233"/>
      <c r="D182" s="233"/>
      <c r="E182" s="233"/>
      <c r="F182" s="233"/>
      <c r="G182" s="233"/>
      <c r="H182" s="233"/>
      <c r="I182" s="233"/>
      <c r="J182" s="252"/>
    </row>
    <row r="183" spans="1:10" s="10" customFormat="1" ht="63.6" customHeight="1" x14ac:dyDescent="0.3">
      <c r="A183" s="316" t="s">
        <v>87</v>
      </c>
      <c r="B183" s="316"/>
      <c r="C183" s="316"/>
      <c r="D183" s="316"/>
      <c r="E183" s="316"/>
      <c r="F183" s="316"/>
      <c r="G183" s="316"/>
      <c r="H183" s="8" t="s">
        <v>63</v>
      </c>
      <c r="I183" s="203" t="s">
        <v>120</v>
      </c>
      <c r="J183" s="203"/>
    </row>
    <row r="184" spans="1:10" s="10" customFormat="1" x14ac:dyDescent="0.3">
      <c r="A184" s="285"/>
      <c r="B184" s="285"/>
      <c r="C184" s="285"/>
      <c r="D184" s="285"/>
      <c r="E184" s="285"/>
      <c r="F184" s="285"/>
      <c r="G184" s="285"/>
      <c r="H184" s="28"/>
      <c r="I184" s="286"/>
      <c r="J184" s="286"/>
    </row>
    <row r="185" spans="1:10" s="10" customFormat="1" x14ac:dyDescent="0.3">
      <c r="A185" s="285"/>
      <c r="B185" s="285"/>
      <c r="C185" s="285"/>
      <c r="D185" s="285"/>
      <c r="E185" s="285"/>
      <c r="F185" s="285"/>
      <c r="G185" s="285"/>
      <c r="H185" s="28"/>
      <c r="I185" s="286"/>
      <c r="J185" s="286"/>
    </row>
    <row r="186" spans="1:10" s="10" customFormat="1" x14ac:dyDescent="0.3">
      <c r="A186" s="285"/>
      <c r="B186" s="285"/>
      <c r="C186" s="285"/>
      <c r="D186" s="285"/>
      <c r="E186" s="285"/>
      <c r="F186" s="285"/>
      <c r="G186" s="285"/>
      <c r="H186" s="28"/>
      <c r="I186" s="286"/>
      <c r="J186" s="286"/>
    </row>
    <row r="187" spans="1:10" s="10" customFormat="1" x14ac:dyDescent="0.3">
      <c r="A187" s="285"/>
      <c r="B187" s="285"/>
      <c r="C187" s="285"/>
      <c r="D187" s="285"/>
      <c r="E187" s="285"/>
      <c r="F187" s="285"/>
      <c r="G187" s="285"/>
      <c r="H187" s="28"/>
      <c r="I187" s="286"/>
      <c r="J187" s="286"/>
    </row>
    <row r="188" spans="1:10" s="10" customFormat="1" x14ac:dyDescent="0.3">
      <c r="A188" s="285"/>
      <c r="B188" s="285"/>
      <c r="C188" s="285"/>
      <c r="D188" s="285"/>
      <c r="E188" s="285"/>
      <c r="F188" s="285"/>
      <c r="G188" s="285"/>
      <c r="H188" s="28"/>
      <c r="I188" s="286"/>
      <c r="J188" s="286"/>
    </row>
    <row r="189" spans="1:10" ht="15" thickBot="1" x14ac:dyDescent="0.35">
      <c r="A189" s="213" t="s">
        <v>14</v>
      </c>
      <c r="B189" s="214"/>
      <c r="C189" s="214"/>
      <c r="D189" s="214"/>
      <c r="E189" s="214"/>
      <c r="F189" s="214"/>
      <c r="G189" s="215"/>
      <c r="H189" s="46">
        <f>SUM(H184:H188)</f>
        <v>0</v>
      </c>
      <c r="I189" s="271"/>
      <c r="J189" s="271"/>
    </row>
    <row r="190" spans="1:10" ht="15" customHeight="1" thickBot="1" x14ac:dyDescent="0.4">
      <c r="A190" s="312" t="s">
        <v>13</v>
      </c>
      <c r="B190" s="313"/>
      <c r="C190" s="313"/>
      <c r="D190" s="313"/>
      <c r="E190" s="313"/>
      <c r="F190" s="313"/>
      <c r="G190" s="314"/>
      <c r="H190" s="9">
        <f>SUM(H189,H181,H84,H78,H65,H59,H40)</f>
        <v>0</v>
      </c>
      <c r="I190" s="315"/>
      <c r="J190" s="315"/>
    </row>
    <row r="195" spans="1:10" x14ac:dyDescent="0.3">
      <c r="A195" s="61"/>
      <c r="B195" s="62" t="s">
        <v>73</v>
      </c>
      <c r="C195" s="63" t="s">
        <v>97</v>
      </c>
      <c r="D195" s="63" t="s">
        <v>66</v>
      </c>
      <c r="E195" s="280" t="s">
        <v>67</v>
      </c>
      <c r="F195" s="280"/>
      <c r="G195" s="280"/>
      <c r="H195" s="280"/>
      <c r="I195" s="280"/>
      <c r="J195" s="280"/>
    </row>
    <row r="196" spans="1:10" x14ac:dyDescent="0.3">
      <c r="A196" s="53" t="s">
        <v>29</v>
      </c>
      <c r="B196" s="64"/>
      <c r="C196" s="65">
        <f ca="1">SUMIF($K$19:$K$37, A196,$H$19:$H$37)+SUMIF($K$19:$K$37,A196,$J$19:$J$37)+SUMIF($I$44:$I$58,A196,$H$44:$H$58)+SUMIF($I$62:$J$64,A196,$H$62:$H$64)+SUMIF($I$68:$J$77,A196,$H$68:$H$77)+SUMIF($I$81:$J$83,A196,$H$81:$H$83)+SUMIF($I$184:$J$189,A196,$H$184:$H$188)</f>
        <v>0</v>
      </c>
      <c r="D196" s="65">
        <f ca="1">B196-C196</f>
        <v>0</v>
      </c>
      <c r="E196" s="279"/>
      <c r="F196" s="279"/>
      <c r="G196" s="279"/>
      <c r="H196" s="279"/>
      <c r="I196" s="279"/>
      <c r="J196" s="279"/>
    </row>
    <row r="197" spans="1:10" x14ac:dyDescent="0.3">
      <c r="A197" s="61" t="s">
        <v>30</v>
      </c>
      <c r="B197" s="66"/>
      <c r="C197" s="67">
        <f ca="1">SUMIF($K$19:$K$37, A197,$H$19:$H$37)+SUMIF($K$19:$K$37,A197,$J$19:$J$37)+SUMIF($I$44:$I$58,A197,$H$44:$H$58)+SUMIF($I$62:$J$64,A197,$H$62:$H$64)+SUMIF($I$68:$J$77,A197,$H$68:$H$77)+SUMIF($I$81:$J$83,A197,$H$81:$H$83)+SUMIF($I$184:$J$189,A197,$H$184:$H$188)</f>
        <v>0</v>
      </c>
      <c r="D197" s="67">
        <f ca="1">B197-C197</f>
        <v>0</v>
      </c>
      <c r="E197" s="281"/>
      <c r="F197" s="281"/>
      <c r="G197" s="281"/>
      <c r="H197" s="281"/>
      <c r="I197" s="281"/>
      <c r="J197" s="281"/>
    </row>
    <row r="198" spans="1:10" x14ac:dyDescent="0.3">
      <c r="A198" s="53" t="s">
        <v>31</v>
      </c>
      <c r="B198" s="64"/>
      <c r="C198" s="65">
        <f ca="1">SUMIF($K$19:$K$37, A198,$H$19:$H$37)+SUMIF($K$19:$K$37,A198,$J$19:$J$37)+SUMIF($I$44:$I$58,A198,$H$44:$H$58)+SUMIF($I$62:$J$64,A198,$H$62:$H$64)+SUMIF($I$68:$J$77,A198,$H$68:$H$77)+SUMIF($I$81:$J$83,A198,$H$81:$H$83)+SUMIF($I$184:$J$189,A198,$H$184:$H$188)</f>
        <v>0</v>
      </c>
      <c r="D198" s="65">
        <f ca="1">B198-C198</f>
        <v>0</v>
      </c>
      <c r="E198" s="279"/>
      <c r="F198" s="279"/>
      <c r="G198" s="279"/>
      <c r="H198" s="279"/>
      <c r="I198" s="279"/>
      <c r="J198" s="279"/>
    </row>
  </sheetData>
  <sheetProtection algorithmName="SHA-512" hashValue="cYBEbDylg80r0+Ky3msCR+L/JDW1++iPePA0JbDxTw3aWOgrEdn8FITChg7oEuTXHUy6cYaQu3ArB/fPZMLqkw==" saltValue="qCV0RguKIH0r1GqPk121Xw==" spinCount="100000" sheet="1" objects="1" scenarios="1"/>
  <mergeCells count="226">
    <mergeCell ref="D165:G165"/>
    <mergeCell ref="D96:G96"/>
    <mergeCell ref="A87:H87"/>
    <mergeCell ref="I86:J181"/>
    <mergeCell ref="A85:J85"/>
    <mergeCell ref="D104:G104"/>
    <mergeCell ref="D105:G105"/>
    <mergeCell ref="D106:G106"/>
    <mergeCell ref="D107:G107"/>
    <mergeCell ref="D108:G108"/>
    <mergeCell ref="D109:G109"/>
    <mergeCell ref="D110:G110"/>
    <mergeCell ref="D111:G111"/>
    <mergeCell ref="D112:G112"/>
    <mergeCell ref="D113:G113"/>
    <mergeCell ref="D114:G114"/>
    <mergeCell ref="D115:G115"/>
    <mergeCell ref="D116:G116"/>
    <mergeCell ref="D117:G117"/>
    <mergeCell ref="D118:G118"/>
    <mergeCell ref="D119:G119"/>
    <mergeCell ref="D156:G156"/>
    <mergeCell ref="D157:G157"/>
    <mergeCell ref="D158:G158"/>
    <mergeCell ref="A190:G190"/>
    <mergeCell ref="I189:J190"/>
    <mergeCell ref="A189:G189"/>
    <mergeCell ref="I183:J183"/>
    <mergeCell ref="A183:G183"/>
    <mergeCell ref="A182:J182"/>
    <mergeCell ref="A181:G181"/>
    <mergeCell ref="D126:G126"/>
    <mergeCell ref="D125:G125"/>
    <mergeCell ref="A179:H179"/>
    <mergeCell ref="D178:G178"/>
    <mergeCell ref="D177:G177"/>
    <mergeCell ref="D176:G176"/>
    <mergeCell ref="A175:H175"/>
    <mergeCell ref="D155:G155"/>
    <mergeCell ref="D154:G154"/>
    <mergeCell ref="D153:G153"/>
    <mergeCell ref="D152:G152"/>
    <mergeCell ref="D159:G159"/>
    <mergeCell ref="D160:G160"/>
    <mergeCell ref="D161:G161"/>
    <mergeCell ref="D162:G162"/>
    <mergeCell ref="D163:G163"/>
    <mergeCell ref="D164:G164"/>
    <mergeCell ref="K16:K18"/>
    <mergeCell ref="A17:J17"/>
    <mergeCell ref="A38:G38"/>
    <mergeCell ref="I38:K39"/>
    <mergeCell ref="A39:G39"/>
    <mergeCell ref="A1:K6"/>
    <mergeCell ref="A7:K7"/>
    <mergeCell ref="A8:K8"/>
    <mergeCell ref="A10:K10"/>
    <mergeCell ref="B11:K11"/>
    <mergeCell ref="A13:K13"/>
    <mergeCell ref="A40:G40"/>
    <mergeCell ref="I40:J40"/>
    <mergeCell ref="A41:J41"/>
    <mergeCell ref="A42:J42"/>
    <mergeCell ref="F43:G43"/>
    <mergeCell ref="I43:J43"/>
    <mergeCell ref="A14:H14"/>
    <mergeCell ref="A15:J15"/>
    <mergeCell ref="A16:J16"/>
    <mergeCell ref="B43:C43"/>
    <mergeCell ref="F46:G46"/>
    <mergeCell ref="I46:J46"/>
    <mergeCell ref="F47:G47"/>
    <mergeCell ref="I47:J47"/>
    <mergeCell ref="B46:C46"/>
    <mergeCell ref="F44:G44"/>
    <mergeCell ref="I44:J44"/>
    <mergeCell ref="F45:G45"/>
    <mergeCell ref="I45:J45"/>
    <mergeCell ref="B44:C44"/>
    <mergeCell ref="B45:C45"/>
    <mergeCell ref="B47:C47"/>
    <mergeCell ref="F50:G50"/>
    <mergeCell ref="I50:J50"/>
    <mergeCell ref="F51:G51"/>
    <mergeCell ref="I51:J51"/>
    <mergeCell ref="B50:C50"/>
    <mergeCell ref="B51:C51"/>
    <mergeCell ref="F48:G48"/>
    <mergeCell ref="I48:J48"/>
    <mergeCell ref="F49:G49"/>
    <mergeCell ref="I49:J49"/>
    <mergeCell ref="B48:C48"/>
    <mergeCell ref="B49:C49"/>
    <mergeCell ref="F54:G54"/>
    <mergeCell ref="I54:J54"/>
    <mergeCell ref="F55:G55"/>
    <mergeCell ref="I55:J55"/>
    <mergeCell ref="B54:C54"/>
    <mergeCell ref="B55:C55"/>
    <mergeCell ref="F52:G52"/>
    <mergeCell ref="I52:J52"/>
    <mergeCell ref="F53:G53"/>
    <mergeCell ref="I53:J53"/>
    <mergeCell ref="B52:C52"/>
    <mergeCell ref="B53:C53"/>
    <mergeCell ref="F58:G58"/>
    <mergeCell ref="I58:J58"/>
    <mergeCell ref="A59:G59"/>
    <mergeCell ref="I59:J59"/>
    <mergeCell ref="A60:H60"/>
    <mergeCell ref="B58:C58"/>
    <mergeCell ref="F56:G56"/>
    <mergeCell ref="I56:J56"/>
    <mergeCell ref="F57:G57"/>
    <mergeCell ref="I57:J57"/>
    <mergeCell ref="B56:C56"/>
    <mergeCell ref="B57:C57"/>
    <mergeCell ref="I64:J64"/>
    <mergeCell ref="A65:G65"/>
    <mergeCell ref="I65:J65"/>
    <mergeCell ref="A66:H66"/>
    <mergeCell ref="A67:E67"/>
    <mergeCell ref="I67:J67"/>
    <mergeCell ref="A64:C64"/>
    <mergeCell ref="I61:J61"/>
    <mergeCell ref="I62:J62"/>
    <mergeCell ref="I63:J63"/>
    <mergeCell ref="A61:C61"/>
    <mergeCell ref="A62:C62"/>
    <mergeCell ref="A63:C63"/>
    <mergeCell ref="A75:E75"/>
    <mergeCell ref="I75:J75"/>
    <mergeCell ref="A77:E77"/>
    <mergeCell ref="I77:J77"/>
    <mergeCell ref="A78:G78"/>
    <mergeCell ref="I78:J78"/>
    <mergeCell ref="A68:E68"/>
    <mergeCell ref="I68:J68"/>
    <mergeCell ref="A69:E69"/>
    <mergeCell ref="I69:J69"/>
    <mergeCell ref="A70:E70"/>
    <mergeCell ref="I70:J70"/>
    <mergeCell ref="I72:J72"/>
    <mergeCell ref="I71:J71"/>
    <mergeCell ref="I73:J73"/>
    <mergeCell ref="I74:J74"/>
    <mergeCell ref="I76:J76"/>
    <mergeCell ref="A79:H79"/>
    <mergeCell ref="A80:E80"/>
    <mergeCell ref="I80:J80"/>
    <mergeCell ref="A81:E81"/>
    <mergeCell ref="I81:J81"/>
    <mergeCell ref="A82:E82"/>
    <mergeCell ref="I82:J82"/>
    <mergeCell ref="A83:E83"/>
    <mergeCell ref="I83:J83"/>
    <mergeCell ref="A84:G84"/>
    <mergeCell ref="I84:J84"/>
    <mergeCell ref="D149:G149"/>
    <mergeCell ref="D147:G147"/>
    <mergeCell ref="A139:H139"/>
    <mergeCell ref="D132:G132"/>
    <mergeCell ref="D133:G133"/>
    <mergeCell ref="D134:G134"/>
    <mergeCell ref="D135:G135"/>
    <mergeCell ref="D144:G144"/>
    <mergeCell ref="D145:G145"/>
    <mergeCell ref="D146:G146"/>
    <mergeCell ref="D148:G148"/>
    <mergeCell ref="D100:G100"/>
    <mergeCell ref="D101:G101"/>
    <mergeCell ref="D102:G102"/>
    <mergeCell ref="D103:G103"/>
    <mergeCell ref="D121:G121"/>
    <mergeCell ref="D123:G123"/>
    <mergeCell ref="D141:G141"/>
    <mergeCell ref="D142:G142"/>
    <mergeCell ref="D143:G143"/>
    <mergeCell ref="D128:G128"/>
    <mergeCell ref="D129:G129"/>
    <mergeCell ref="D130:G130"/>
    <mergeCell ref="D131:G131"/>
    <mergeCell ref="D138:G138"/>
    <mergeCell ref="D140:G140"/>
    <mergeCell ref="D136:G136"/>
    <mergeCell ref="D137:G137"/>
    <mergeCell ref="D86:G86"/>
    <mergeCell ref="D88:G88"/>
    <mergeCell ref="D89:G89"/>
    <mergeCell ref="D90:G90"/>
    <mergeCell ref="D91:G91"/>
    <mergeCell ref="D92:G92"/>
    <mergeCell ref="D93:G93"/>
    <mergeCell ref="D94:G94"/>
    <mergeCell ref="D95:G95"/>
    <mergeCell ref="D124:G124"/>
    <mergeCell ref="A122:H122"/>
    <mergeCell ref="A120:H120"/>
    <mergeCell ref="D99:G99"/>
    <mergeCell ref="D98:G98"/>
    <mergeCell ref="D97:G97"/>
    <mergeCell ref="D127:G127"/>
    <mergeCell ref="E198:J198"/>
    <mergeCell ref="E195:J195"/>
    <mergeCell ref="E196:J196"/>
    <mergeCell ref="E197:J197"/>
    <mergeCell ref="D150:G150"/>
    <mergeCell ref="D151:G151"/>
    <mergeCell ref="A187:G187"/>
    <mergeCell ref="I187:J187"/>
    <mergeCell ref="A188:G188"/>
    <mergeCell ref="I188:J188"/>
    <mergeCell ref="A184:G184"/>
    <mergeCell ref="I184:J184"/>
    <mergeCell ref="A185:G185"/>
    <mergeCell ref="I185:J185"/>
    <mergeCell ref="A186:G186"/>
    <mergeCell ref="I186:J186"/>
    <mergeCell ref="D180:G180"/>
    <mergeCell ref="A172:H172"/>
    <mergeCell ref="D166:G166"/>
    <mergeCell ref="D167:G167"/>
    <mergeCell ref="D168:G168"/>
    <mergeCell ref="D169:G169"/>
    <mergeCell ref="D170:G170"/>
    <mergeCell ref="D171:G171"/>
  </mergeCells>
  <pageMargins left="0.7" right="0.7" top="0.75" bottom="0.75" header="0.3" footer="0.3"/>
  <pageSetup scale="5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741006E-4549-4F77-98D4-00D4D174BA63}">
          <x14:formula1>
            <xm:f>'CODES (ignore this tab)'!$A$1:$A$3</xm:f>
          </x14:formula1>
          <xm:sqref>K19:K37 I184:J188 I62:J64 J51:J58 I81:J83 I44:I58 J44:J45 I68:I77 J68:J72 J75 J77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K31"/>
  <sheetViews>
    <sheetView workbookViewId="0">
      <selection sqref="A1:E6"/>
    </sheetView>
  </sheetViews>
  <sheetFormatPr defaultRowHeight="14.4" x14ac:dyDescent="0.3"/>
  <cols>
    <col min="1" max="1" width="27.44140625" customWidth="1"/>
    <col min="2" max="2" width="15.44140625" bestFit="1" customWidth="1"/>
    <col min="3" max="4" width="15.44140625" customWidth="1"/>
    <col min="5" max="5" width="62.6640625" customWidth="1"/>
  </cols>
  <sheetData>
    <row r="1" spans="1:11" x14ac:dyDescent="0.3">
      <c r="A1" s="333"/>
      <c r="B1" s="333"/>
      <c r="C1" s="333"/>
      <c r="D1" s="333"/>
      <c r="E1" s="333"/>
    </row>
    <row r="2" spans="1:11" x14ac:dyDescent="0.3">
      <c r="A2" s="333"/>
      <c r="B2" s="333"/>
      <c r="C2" s="333"/>
      <c r="D2" s="333"/>
      <c r="E2" s="333"/>
    </row>
    <row r="3" spans="1:11" x14ac:dyDescent="0.3">
      <c r="A3" s="333"/>
      <c r="B3" s="333"/>
      <c r="C3" s="333"/>
      <c r="D3" s="333"/>
      <c r="E3" s="333"/>
    </row>
    <row r="4" spans="1:11" x14ac:dyDescent="0.3">
      <c r="A4" s="333"/>
      <c r="B4" s="333"/>
      <c r="C4" s="333"/>
      <c r="D4" s="333"/>
      <c r="E4" s="333"/>
    </row>
    <row r="5" spans="1:11" x14ac:dyDescent="0.3">
      <c r="A5" s="333"/>
      <c r="B5" s="333"/>
      <c r="C5" s="333"/>
      <c r="D5" s="333"/>
      <c r="E5" s="333"/>
    </row>
    <row r="6" spans="1:11" x14ac:dyDescent="0.3">
      <c r="A6" s="333"/>
      <c r="B6" s="333"/>
      <c r="C6" s="333"/>
      <c r="D6" s="333"/>
      <c r="E6" s="333"/>
    </row>
    <row r="7" spans="1:11" x14ac:dyDescent="0.3">
      <c r="A7" s="334" t="s">
        <v>0</v>
      </c>
      <c r="B7" s="327"/>
      <c r="C7" s="327"/>
      <c r="D7" s="327"/>
      <c r="E7" s="327"/>
    </row>
    <row r="8" spans="1:11" x14ac:dyDescent="0.3">
      <c r="A8" s="331" t="s">
        <v>77</v>
      </c>
      <c r="B8" s="331"/>
      <c r="C8" s="331"/>
      <c r="D8" s="331"/>
      <c r="E8" s="331"/>
      <c r="F8" s="331"/>
      <c r="G8" s="331"/>
      <c r="H8" s="331"/>
      <c r="I8" s="331"/>
      <c r="J8" s="331"/>
      <c r="K8" s="331"/>
    </row>
    <row r="9" spans="1:11" x14ac:dyDescent="0.3">
      <c r="A9" s="106"/>
      <c r="B9" s="106"/>
      <c r="C9" s="106"/>
      <c r="D9" s="106"/>
      <c r="E9" s="106"/>
      <c r="F9" s="106"/>
      <c r="G9" s="106"/>
      <c r="H9" s="106"/>
      <c r="I9" s="106"/>
      <c r="J9" s="106"/>
      <c r="K9" s="106"/>
    </row>
    <row r="10" spans="1:11" x14ac:dyDescent="0.3">
      <c r="A10" s="334" t="s">
        <v>108</v>
      </c>
      <c r="B10" s="336"/>
      <c r="C10" s="336"/>
      <c r="D10" s="336"/>
      <c r="E10" s="336"/>
    </row>
    <row r="11" spans="1:11" x14ac:dyDescent="0.3">
      <c r="A11" s="103" t="s">
        <v>26</v>
      </c>
      <c r="B11" s="332"/>
      <c r="C11" s="332"/>
      <c r="D11" s="332"/>
      <c r="E11" s="104" t="s">
        <v>150</v>
      </c>
    </row>
    <row r="12" spans="1:11" x14ac:dyDescent="0.3">
      <c r="A12" s="334" t="str">
        <f>'Budget Details'!A12:G12</f>
        <v>Contract Time Period: November 1, 2026 - June 30, 2027</v>
      </c>
      <c r="B12" s="335"/>
      <c r="C12" s="335"/>
      <c r="D12" s="335"/>
      <c r="E12" s="105" t="s">
        <v>151</v>
      </c>
    </row>
    <row r="13" spans="1:11" x14ac:dyDescent="0.3">
      <c r="A13" s="326"/>
      <c r="B13" s="327"/>
      <c r="C13" s="327"/>
      <c r="D13" s="327"/>
      <c r="E13" s="327"/>
    </row>
    <row r="14" spans="1:11" ht="15" thickBot="1" x14ac:dyDescent="0.35">
      <c r="A14" s="328"/>
      <c r="B14" s="329"/>
      <c r="C14" s="330"/>
      <c r="D14" s="330"/>
      <c r="E14" s="330"/>
    </row>
    <row r="15" spans="1:11" ht="98.4" customHeight="1" thickBot="1" x14ac:dyDescent="0.35">
      <c r="A15" s="42" t="s">
        <v>18</v>
      </c>
      <c r="B15" s="107" t="s">
        <v>152</v>
      </c>
      <c r="C15" s="107" t="s">
        <v>153</v>
      </c>
      <c r="D15" s="107" t="s">
        <v>154</v>
      </c>
      <c r="E15" s="42" t="s">
        <v>19</v>
      </c>
    </row>
    <row r="16" spans="1:11" x14ac:dyDescent="0.3">
      <c r="A16" s="108"/>
      <c r="B16" s="108"/>
      <c r="C16" s="108"/>
      <c r="D16" s="108"/>
      <c r="E16" s="108"/>
    </row>
    <row r="17" spans="1:5" x14ac:dyDescent="0.3">
      <c r="A17" s="109" t="s">
        <v>20</v>
      </c>
      <c r="B17" s="65" t="e">
        <f>#REF!</f>
        <v>#REF!</v>
      </c>
      <c r="C17" s="65" t="e">
        <f>D17-B17</f>
        <v>#REF!</v>
      </c>
      <c r="D17" s="65">
        <f>'Budget Revision 1 Justification'!H38</f>
        <v>0</v>
      </c>
      <c r="E17" s="43"/>
    </row>
    <row r="18" spans="1:5" x14ac:dyDescent="0.3">
      <c r="A18" s="109" t="s">
        <v>21</v>
      </c>
      <c r="B18" s="65" t="e">
        <f>#REF!</f>
        <v>#REF!</v>
      </c>
      <c r="C18" s="65" t="e">
        <f t="shared" ref="C18:C25" si="0">D18-B18</f>
        <v>#REF!</v>
      </c>
      <c r="D18" s="65">
        <f>'Budget Revision 1 Justification'!H39</f>
        <v>0</v>
      </c>
      <c r="E18" s="43"/>
    </row>
    <row r="19" spans="1:5" x14ac:dyDescent="0.3">
      <c r="A19" s="110" t="s">
        <v>22</v>
      </c>
      <c r="B19" s="111" t="e">
        <f>#REF!</f>
        <v>#REF!</v>
      </c>
      <c r="C19" s="65" t="e">
        <f t="shared" si="0"/>
        <v>#REF!</v>
      </c>
      <c r="D19" s="111">
        <f>'Budget Revision 1 Justification'!H59</f>
        <v>0</v>
      </c>
      <c r="E19" s="112"/>
    </row>
    <row r="20" spans="1:5" x14ac:dyDescent="0.3">
      <c r="A20" s="109" t="s">
        <v>7</v>
      </c>
      <c r="B20" s="65" t="e">
        <f>#REF!</f>
        <v>#REF!</v>
      </c>
      <c r="C20" s="65" t="e">
        <f t="shared" si="0"/>
        <v>#REF!</v>
      </c>
      <c r="D20" s="65">
        <f>'Budget Revision 1 Justification'!H65</f>
        <v>0</v>
      </c>
      <c r="E20" s="43"/>
    </row>
    <row r="21" spans="1:5" x14ac:dyDescent="0.3">
      <c r="A21" s="109" t="s">
        <v>23</v>
      </c>
      <c r="B21" s="65" t="e">
        <f>#REF!</f>
        <v>#REF!</v>
      </c>
      <c r="C21" s="65" t="e">
        <f t="shared" si="0"/>
        <v>#REF!</v>
      </c>
      <c r="D21" s="65">
        <f>'Budget Revision 1 Justification'!H78</f>
        <v>0</v>
      </c>
      <c r="E21" s="43"/>
    </row>
    <row r="22" spans="1:5" x14ac:dyDescent="0.3">
      <c r="A22" s="109" t="s">
        <v>24</v>
      </c>
      <c r="B22" s="65" t="e">
        <f>#REF!</f>
        <v>#REF!</v>
      </c>
      <c r="C22" s="65" t="e">
        <f t="shared" si="0"/>
        <v>#REF!</v>
      </c>
      <c r="D22" s="65">
        <f>'Budget Revision 1 Justification'!H84</f>
        <v>0</v>
      </c>
      <c r="E22" s="43"/>
    </row>
    <row r="23" spans="1:5" x14ac:dyDescent="0.3">
      <c r="A23" s="109" t="s">
        <v>142</v>
      </c>
      <c r="B23" s="65" t="e">
        <f>#REF!</f>
        <v>#REF!</v>
      </c>
      <c r="C23" s="65" t="e">
        <f t="shared" si="0"/>
        <v>#REF!</v>
      </c>
      <c r="D23" s="113">
        <f>'Budget Revision 1 Justification'!H181</f>
        <v>0</v>
      </c>
      <c r="E23" s="43"/>
    </row>
    <row r="24" spans="1:5" x14ac:dyDescent="0.3">
      <c r="A24" s="19" t="s">
        <v>37</v>
      </c>
      <c r="B24" s="65" t="e">
        <f>#REF!</f>
        <v>#REF!</v>
      </c>
      <c r="C24" s="65" t="e">
        <f t="shared" si="0"/>
        <v>#REF!</v>
      </c>
      <c r="D24" s="65">
        <f>'Budget Revision 1 Justification'!H189</f>
        <v>0</v>
      </c>
      <c r="E24" s="43"/>
    </row>
    <row r="25" spans="1:5" x14ac:dyDescent="0.3">
      <c r="A25" s="114" t="s">
        <v>25</v>
      </c>
      <c r="B25" s="44" t="e">
        <f>#REF!</f>
        <v>#REF!</v>
      </c>
      <c r="C25" s="44" t="e">
        <f t="shared" si="0"/>
        <v>#REF!</v>
      </c>
      <c r="D25" s="44">
        <f>'Budget Revision 1 Justification'!H190</f>
        <v>0</v>
      </c>
      <c r="E25" s="37"/>
    </row>
    <row r="28" spans="1:5" x14ac:dyDescent="0.3">
      <c r="A28" s="115"/>
      <c r="B28" s="116"/>
      <c r="C28" s="118"/>
      <c r="D28" s="118"/>
      <c r="E28" s="118"/>
    </row>
    <row r="29" spans="1:5" x14ac:dyDescent="0.3">
      <c r="A29" s="117" t="s">
        <v>17</v>
      </c>
      <c r="B29" s="117"/>
      <c r="E29" s="117" t="s">
        <v>113</v>
      </c>
    </row>
    <row r="31" spans="1:5" x14ac:dyDescent="0.3">
      <c r="A31" s="90" t="s">
        <v>100</v>
      </c>
      <c r="B31" s="81"/>
      <c r="C31" s="81"/>
    </row>
  </sheetData>
  <sheetProtection algorithmName="SHA-512" hashValue="j0hQ0m5jVS/R0ILu+J3EJd7qIMrJu8B00HFUrpp2Bmgz3Lmpym9RhZ9upb2GtcTWePV89J838rIkNhSS9Mytow==" saltValue="M6pMI65rg0qw11cY3P33gQ==" spinCount="100000" sheet="1" objects="1" scenarios="1"/>
  <mergeCells count="8">
    <mergeCell ref="A13:E13"/>
    <mergeCell ref="A14:E14"/>
    <mergeCell ref="A8:K8"/>
    <mergeCell ref="B11:D11"/>
    <mergeCell ref="A1:E6"/>
    <mergeCell ref="A12:D12"/>
    <mergeCell ref="A7:E7"/>
    <mergeCell ref="A10:E10"/>
  </mergeCells>
  <pageMargins left="0.7" right="0.7" top="0.75" bottom="0.75" header="0.3" footer="0.3"/>
  <pageSetup scale="8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0EE7-A4E5-461F-914B-313C30EDF003}">
  <sheetPr>
    <tabColor theme="7"/>
  </sheetPr>
  <dimension ref="A1:K198"/>
  <sheetViews>
    <sheetView workbookViewId="0">
      <selection sqref="A1:K6"/>
    </sheetView>
  </sheetViews>
  <sheetFormatPr defaultColWidth="9.109375" defaultRowHeight="14.4" x14ac:dyDescent="0.3"/>
  <cols>
    <col min="1" max="1" width="30.88671875" style="12" customWidth="1"/>
    <col min="2" max="2" width="28" style="13" customWidth="1"/>
    <col min="3" max="3" width="13.109375" style="12" customWidth="1"/>
    <col min="4" max="4" width="19" style="12" customWidth="1"/>
    <col min="5" max="5" width="14.6640625" style="12" customWidth="1"/>
    <col min="6" max="6" width="14.88671875" style="12" customWidth="1"/>
    <col min="7" max="7" width="13.109375" style="12" customWidth="1"/>
    <col min="8" max="10" width="17.5546875" style="12" customWidth="1"/>
    <col min="11" max="11" width="40.44140625" style="12" bestFit="1" customWidth="1"/>
    <col min="12" max="16384" width="9.109375" style="12"/>
  </cols>
  <sheetData>
    <row r="1" spans="1:11" ht="15" customHeight="1" x14ac:dyDescent="0.3">
      <c r="A1" s="258"/>
      <c r="B1" s="258"/>
      <c r="C1" s="258"/>
      <c r="D1" s="258"/>
      <c r="E1" s="258"/>
      <c r="F1" s="258"/>
      <c r="G1" s="258"/>
      <c r="H1" s="258"/>
      <c r="I1" s="258"/>
      <c r="J1" s="258"/>
      <c r="K1" s="258"/>
    </row>
    <row r="2" spans="1:11" ht="15" customHeight="1" x14ac:dyDescent="0.3">
      <c r="A2" s="258"/>
      <c r="B2" s="258"/>
      <c r="C2" s="258"/>
      <c r="D2" s="258"/>
      <c r="E2" s="258"/>
      <c r="F2" s="258"/>
      <c r="G2" s="258"/>
      <c r="H2" s="258"/>
      <c r="I2" s="258"/>
      <c r="J2" s="258"/>
      <c r="K2" s="258"/>
    </row>
    <row r="3" spans="1:11" ht="15" customHeight="1" x14ac:dyDescent="0.3">
      <c r="A3" s="258"/>
      <c r="B3" s="258"/>
      <c r="C3" s="258"/>
      <c r="D3" s="258"/>
      <c r="E3" s="258"/>
      <c r="F3" s="258"/>
      <c r="G3" s="258"/>
      <c r="H3" s="258"/>
      <c r="I3" s="258"/>
      <c r="J3" s="258"/>
      <c r="K3" s="258"/>
    </row>
    <row r="4" spans="1:11" ht="15" customHeight="1" x14ac:dyDescent="0.3">
      <c r="A4" s="258"/>
      <c r="B4" s="258"/>
      <c r="C4" s="258"/>
      <c r="D4" s="258"/>
      <c r="E4" s="258"/>
      <c r="F4" s="258"/>
      <c r="G4" s="258"/>
      <c r="H4" s="258"/>
      <c r="I4" s="258"/>
      <c r="J4" s="258"/>
      <c r="K4" s="258"/>
    </row>
    <row r="5" spans="1:11" ht="15" customHeight="1" x14ac:dyDescent="0.3">
      <c r="A5" s="258"/>
      <c r="B5" s="258"/>
      <c r="C5" s="258"/>
      <c r="D5" s="258"/>
      <c r="E5" s="258"/>
      <c r="F5" s="258"/>
      <c r="G5" s="258"/>
      <c r="H5" s="258"/>
      <c r="I5" s="258"/>
      <c r="J5" s="258"/>
      <c r="K5" s="258"/>
    </row>
    <row r="6" spans="1:11" ht="15" customHeight="1" x14ac:dyDescent="0.3">
      <c r="A6" s="258"/>
      <c r="B6" s="258"/>
      <c r="C6" s="258"/>
      <c r="D6" s="258"/>
      <c r="E6" s="258"/>
      <c r="F6" s="258"/>
      <c r="G6" s="258"/>
      <c r="H6" s="258"/>
      <c r="I6" s="258"/>
      <c r="J6" s="258"/>
      <c r="K6" s="258"/>
    </row>
    <row r="7" spans="1:11" ht="18" x14ac:dyDescent="0.35">
      <c r="A7" s="239" t="s">
        <v>0</v>
      </c>
      <c r="B7" s="239"/>
      <c r="C7" s="239"/>
      <c r="D7" s="239"/>
      <c r="E7" s="239"/>
      <c r="F7" s="239"/>
      <c r="G7" s="239"/>
      <c r="H7" s="239"/>
      <c r="I7" s="239"/>
      <c r="J7" s="239"/>
      <c r="K7" s="239"/>
    </row>
    <row r="8" spans="1:11" ht="18" x14ac:dyDescent="0.35">
      <c r="A8" s="239" t="s">
        <v>77</v>
      </c>
      <c r="B8" s="239"/>
      <c r="C8" s="239"/>
      <c r="D8" s="239"/>
      <c r="E8" s="239"/>
      <c r="F8" s="239"/>
      <c r="G8" s="239"/>
      <c r="H8" s="239"/>
      <c r="I8" s="239"/>
      <c r="J8" s="239"/>
      <c r="K8" s="239"/>
    </row>
    <row r="9" spans="1:11" ht="18" x14ac:dyDescent="0.35">
      <c r="A9" s="14"/>
      <c r="B9" s="14"/>
      <c r="C9" s="14"/>
      <c r="D9" s="14"/>
      <c r="E9" s="14"/>
      <c r="F9" s="14"/>
      <c r="G9" s="14"/>
      <c r="H9" s="14"/>
      <c r="I9" s="14"/>
      <c r="J9" s="14"/>
      <c r="K9" s="14"/>
    </row>
    <row r="10" spans="1:11" ht="18" x14ac:dyDescent="0.35">
      <c r="A10" s="239" t="s">
        <v>104</v>
      </c>
      <c r="B10" s="239"/>
      <c r="C10" s="239"/>
      <c r="D10" s="239"/>
      <c r="E10" s="239"/>
      <c r="F10" s="239"/>
      <c r="G10" s="239"/>
      <c r="H10" s="239"/>
      <c r="I10" s="239"/>
      <c r="J10" s="239"/>
      <c r="K10" s="239"/>
    </row>
    <row r="11" spans="1:11" ht="18" x14ac:dyDescent="0.35">
      <c r="A11" s="15" t="s">
        <v>26</v>
      </c>
      <c r="B11" s="311"/>
      <c r="C11" s="311"/>
      <c r="D11" s="311"/>
      <c r="E11" s="311"/>
      <c r="F11" s="311"/>
      <c r="G11" s="311"/>
      <c r="H11" s="311"/>
      <c r="I11" s="311"/>
      <c r="J11" s="311"/>
      <c r="K11" s="311"/>
    </row>
    <row r="12" spans="1:11" ht="18" x14ac:dyDescent="0.35">
      <c r="A12" s="15" t="s">
        <v>27</v>
      </c>
      <c r="B12" s="85"/>
      <c r="C12" s="85"/>
      <c r="D12" s="85"/>
      <c r="E12" s="85"/>
      <c r="F12" s="85"/>
      <c r="G12" s="85"/>
      <c r="H12" s="85"/>
      <c r="I12" s="85"/>
      <c r="J12" s="85"/>
      <c r="K12" s="85"/>
    </row>
    <row r="13" spans="1:11" ht="18" x14ac:dyDescent="0.35">
      <c r="A13" s="241" t="s">
        <v>145</v>
      </c>
      <c r="B13" s="241"/>
      <c r="C13" s="241"/>
      <c r="D13" s="241"/>
      <c r="E13" s="241"/>
      <c r="F13" s="241"/>
      <c r="G13" s="241"/>
      <c r="H13" s="241"/>
      <c r="I13" s="241"/>
      <c r="J13" s="241"/>
      <c r="K13" s="241"/>
    </row>
    <row r="14" spans="1:11" ht="14.25" customHeight="1" thickBot="1" x14ac:dyDescent="0.35">
      <c r="A14" s="244"/>
      <c r="B14" s="245"/>
      <c r="C14" s="245"/>
      <c r="D14" s="245"/>
      <c r="E14" s="245"/>
      <c r="F14" s="245"/>
      <c r="G14" s="245"/>
      <c r="H14" s="245"/>
    </row>
    <row r="15" spans="1:11" ht="21.6" thickBot="1" x14ac:dyDescent="0.45">
      <c r="A15" s="249" t="s">
        <v>1</v>
      </c>
      <c r="B15" s="250"/>
      <c r="C15" s="250"/>
      <c r="D15" s="250"/>
      <c r="E15" s="250"/>
      <c r="F15" s="250"/>
      <c r="G15" s="250"/>
      <c r="H15" s="250"/>
      <c r="I15" s="250"/>
      <c r="J15" s="251"/>
      <c r="K15" s="42" t="s">
        <v>28</v>
      </c>
    </row>
    <row r="16" spans="1:11" ht="18" x14ac:dyDescent="0.35">
      <c r="A16" s="246" t="s">
        <v>2</v>
      </c>
      <c r="B16" s="247"/>
      <c r="C16" s="247"/>
      <c r="D16" s="247"/>
      <c r="E16" s="247"/>
      <c r="F16" s="247"/>
      <c r="G16" s="247"/>
      <c r="H16" s="247"/>
      <c r="I16" s="247"/>
      <c r="J16" s="248"/>
      <c r="K16" s="259" t="s">
        <v>119</v>
      </c>
    </row>
    <row r="17" spans="1:11" ht="14.25" customHeight="1" x14ac:dyDescent="0.3">
      <c r="A17" s="232" t="s">
        <v>3</v>
      </c>
      <c r="B17" s="233"/>
      <c r="C17" s="233"/>
      <c r="D17" s="233"/>
      <c r="E17" s="233"/>
      <c r="F17" s="233"/>
      <c r="G17" s="233"/>
      <c r="H17" s="233"/>
      <c r="I17" s="233"/>
      <c r="J17" s="252"/>
      <c r="K17" s="260"/>
    </row>
    <row r="18" spans="1:11" ht="144.6" customHeight="1" x14ac:dyDescent="0.3">
      <c r="A18" s="7" t="s">
        <v>95</v>
      </c>
      <c r="B18" s="29" t="s">
        <v>117</v>
      </c>
      <c r="C18" s="30" t="s">
        <v>4</v>
      </c>
      <c r="D18" s="68" t="s">
        <v>147</v>
      </c>
      <c r="E18" s="31" t="s">
        <v>90</v>
      </c>
      <c r="F18" s="32" t="s">
        <v>91</v>
      </c>
      <c r="G18" s="29" t="s">
        <v>92</v>
      </c>
      <c r="H18" s="33" t="s">
        <v>133</v>
      </c>
      <c r="I18" s="33" t="s">
        <v>64</v>
      </c>
      <c r="J18" s="33" t="s">
        <v>121</v>
      </c>
      <c r="K18" s="261"/>
    </row>
    <row r="19" spans="1:11" ht="23.4" customHeight="1" x14ac:dyDescent="0.3">
      <c r="A19" s="21"/>
      <c r="B19" s="22"/>
      <c r="C19" s="23"/>
      <c r="D19" s="69"/>
      <c r="E19" s="24"/>
      <c r="F19" s="25"/>
      <c r="G19" s="23"/>
      <c r="H19" s="34">
        <f>ROUND((E19/12*F19)*G19*C19,2)</f>
        <v>0</v>
      </c>
      <c r="I19" s="35"/>
      <c r="J19" s="36">
        <f>ROUND((H19*I19),2)</f>
        <v>0</v>
      </c>
      <c r="K19" s="37"/>
    </row>
    <row r="20" spans="1:11" ht="14.25" customHeight="1" x14ac:dyDescent="0.3">
      <c r="A20" s="21"/>
      <c r="B20" s="22"/>
      <c r="C20" s="23"/>
      <c r="D20" s="69"/>
      <c r="E20" s="24"/>
      <c r="F20" s="25"/>
      <c r="G20" s="23"/>
      <c r="H20" s="34">
        <f t="shared" ref="H20:H36" si="0">ROUND((E20/12*F20)*G20*C20,2)</f>
        <v>0</v>
      </c>
      <c r="I20" s="35"/>
      <c r="J20" s="36">
        <f t="shared" ref="J20:J37" si="1">ROUND((H20*I20),2)</f>
        <v>0</v>
      </c>
      <c r="K20" s="37"/>
    </row>
    <row r="21" spans="1:11" ht="14.25" customHeight="1" x14ac:dyDescent="0.3">
      <c r="A21" s="21"/>
      <c r="B21" s="22"/>
      <c r="C21" s="23"/>
      <c r="D21" s="69"/>
      <c r="E21" s="24"/>
      <c r="F21" s="25"/>
      <c r="G21" s="23"/>
      <c r="H21" s="34">
        <f t="shared" si="0"/>
        <v>0</v>
      </c>
      <c r="I21" s="35"/>
      <c r="J21" s="36">
        <f t="shared" si="1"/>
        <v>0</v>
      </c>
      <c r="K21" s="37"/>
    </row>
    <row r="22" spans="1:11" ht="14.25" customHeight="1" x14ac:dyDescent="0.3">
      <c r="A22" s="21"/>
      <c r="B22" s="22"/>
      <c r="C22" s="23"/>
      <c r="D22" s="69"/>
      <c r="E22" s="24"/>
      <c r="F22" s="25"/>
      <c r="G22" s="23"/>
      <c r="H22" s="34">
        <f t="shared" si="0"/>
        <v>0</v>
      </c>
      <c r="I22" s="35"/>
      <c r="J22" s="36">
        <f t="shared" si="1"/>
        <v>0</v>
      </c>
      <c r="K22" s="37"/>
    </row>
    <row r="23" spans="1:11" ht="14.25" customHeight="1" x14ac:dyDescent="0.3">
      <c r="A23" s="21"/>
      <c r="B23" s="22"/>
      <c r="C23" s="23"/>
      <c r="D23" s="69"/>
      <c r="E23" s="24"/>
      <c r="F23" s="25"/>
      <c r="G23" s="23"/>
      <c r="H23" s="34">
        <f t="shared" si="0"/>
        <v>0</v>
      </c>
      <c r="I23" s="35"/>
      <c r="J23" s="36">
        <f t="shared" si="1"/>
        <v>0</v>
      </c>
      <c r="K23" s="37"/>
    </row>
    <row r="24" spans="1:11" ht="14.25" customHeight="1" x14ac:dyDescent="0.3">
      <c r="A24" s="21"/>
      <c r="B24" s="22"/>
      <c r="C24" s="23"/>
      <c r="D24" s="69"/>
      <c r="E24" s="24"/>
      <c r="F24" s="25"/>
      <c r="G24" s="23"/>
      <c r="H24" s="34">
        <f t="shared" si="0"/>
        <v>0</v>
      </c>
      <c r="I24" s="35"/>
      <c r="J24" s="36">
        <f t="shared" si="1"/>
        <v>0</v>
      </c>
      <c r="K24" s="37"/>
    </row>
    <row r="25" spans="1:11" ht="14.25" customHeight="1" x14ac:dyDescent="0.3">
      <c r="A25" s="21"/>
      <c r="B25" s="22"/>
      <c r="C25" s="23"/>
      <c r="D25" s="69"/>
      <c r="E25" s="24"/>
      <c r="F25" s="25"/>
      <c r="G25" s="23"/>
      <c r="H25" s="34">
        <f t="shared" si="0"/>
        <v>0</v>
      </c>
      <c r="I25" s="35"/>
      <c r="J25" s="36">
        <f t="shared" si="1"/>
        <v>0</v>
      </c>
      <c r="K25" s="37"/>
    </row>
    <row r="26" spans="1:11" ht="14.25" customHeight="1" x14ac:dyDescent="0.3">
      <c r="A26" s="21"/>
      <c r="B26" s="22"/>
      <c r="C26" s="23"/>
      <c r="D26" s="69"/>
      <c r="E26" s="24"/>
      <c r="F26" s="25"/>
      <c r="G26" s="23"/>
      <c r="H26" s="34">
        <f t="shared" si="0"/>
        <v>0</v>
      </c>
      <c r="I26" s="35"/>
      <c r="J26" s="36">
        <f t="shared" si="1"/>
        <v>0</v>
      </c>
      <c r="K26" s="37"/>
    </row>
    <row r="27" spans="1:11" ht="14.25" customHeight="1" x14ac:dyDescent="0.3">
      <c r="A27" s="21"/>
      <c r="B27" s="22"/>
      <c r="C27" s="23"/>
      <c r="D27" s="69"/>
      <c r="E27" s="24"/>
      <c r="F27" s="25"/>
      <c r="G27" s="23"/>
      <c r="H27" s="34">
        <f t="shared" si="0"/>
        <v>0</v>
      </c>
      <c r="I27" s="35"/>
      <c r="J27" s="36">
        <f t="shared" si="1"/>
        <v>0</v>
      </c>
      <c r="K27" s="37"/>
    </row>
    <row r="28" spans="1:11" ht="14.25" customHeight="1" x14ac:dyDescent="0.3">
      <c r="A28" s="21"/>
      <c r="B28" s="22"/>
      <c r="C28" s="23"/>
      <c r="D28" s="69"/>
      <c r="E28" s="24"/>
      <c r="F28" s="25"/>
      <c r="G28" s="23"/>
      <c r="H28" s="34">
        <f t="shared" si="0"/>
        <v>0</v>
      </c>
      <c r="I28" s="35"/>
      <c r="J28" s="36">
        <f t="shared" si="1"/>
        <v>0</v>
      </c>
      <c r="K28" s="37"/>
    </row>
    <row r="29" spans="1:11" ht="14.25" customHeight="1" x14ac:dyDescent="0.3">
      <c r="A29" s="21"/>
      <c r="B29" s="22"/>
      <c r="C29" s="23"/>
      <c r="D29" s="69"/>
      <c r="E29" s="24"/>
      <c r="F29" s="25"/>
      <c r="G29" s="23"/>
      <c r="H29" s="34">
        <f t="shared" si="0"/>
        <v>0</v>
      </c>
      <c r="I29" s="35"/>
      <c r="J29" s="36">
        <f t="shared" si="1"/>
        <v>0</v>
      </c>
      <c r="K29" s="37"/>
    </row>
    <row r="30" spans="1:11" ht="14.25" customHeight="1" x14ac:dyDescent="0.3">
      <c r="A30" s="21"/>
      <c r="B30" s="22"/>
      <c r="C30" s="23"/>
      <c r="D30" s="69"/>
      <c r="E30" s="24"/>
      <c r="F30" s="25"/>
      <c r="G30" s="23"/>
      <c r="H30" s="34">
        <f>ROUND((E30/12*F30)*G30*C30,2)</f>
        <v>0</v>
      </c>
      <c r="I30" s="35"/>
      <c r="J30" s="36">
        <f t="shared" si="1"/>
        <v>0</v>
      </c>
      <c r="K30" s="37"/>
    </row>
    <row r="31" spans="1:11" ht="14.25" customHeight="1" x14ac:dyDescent="0.3">
      <c r="A31" s="21"/>
      <c r="B31" s="22"/>
      <c r="C31" s="23"/>
      <c r="D31" s="69"/>
      <c r="E31" s="24"/>
      <c r="F31" s="25"/>
      <c r="G31" s="23"/>
      <c r="H31" s="34">
        <f t="shared" si="0"/>
        <v>0</v>
      </c>
      <c r="I31" s="35"/>
      <c r="J31" s="36">
        <f t="shared" si="1"/>
        <v>0</v>
      </c>
      <c r="K31" s="37"/>
    </row>
    <row r="32" spans="1:11" ht="14.25" customHeight="1" x14ac:dyDescent="0.3">
      <c r="A32" s="21"/>
      <c r="B32" s="22"/>
      <c r="C32" s="23"/>
      <c r="D32" s="69"/>
      <c r="E32" s="24"/>
      <c r="F32" s="25"/>
      <c r="G32" s="23"/>
      <c r="H32" s="34">
        <f t="shared" si="0"/>
        <v>0</v>
      </c>
      <c r="I32" s="35"/>
      <c r="J32" s="36">
        <f t="shared" si="1"/>
        <v>0</v>
      </c>
      <c r="K32" s="37"/>
    </row>
    <row r="33" spans="1:11" ht="14.25" customHeight="1" x14ac:dyDescent="0.3">
      <c r="A33" s="21"/>
      <c r="B33" s="22"/>
      <c r="C33" s="23"/>
      <c r="D33" s="69"/>
      <c r="E33" s="24"/>
      <c r="F33" s="25"/>
      <c r="G33" s="23"/>
      <c r="H33" s="34">
        <f t="shared" si="0"/>
        <v>0</v>
      </c>
      <c r="I33" s="35"/>
      <c r="J33" s="36">
        <f t="shared" si="1"/>
        <v>0</v>
      </c>
      <c r="K33" s="37"/>
    </row>
    <row r="34" spans="1:11" ht="14.25" customHeight="1" x14ac:dyDescent="0.3">
      <c r="A34" s="21"/>
      <c r="B34" s="22"/>
      <c r="C34" s="23"/>
      <c r="D34" s="69"/>
      <c r="E34" s="24"/>
      <c r="F34" s="25"/>
      <c r="G34" s="23"/>
      <c r="H34" s="34">
        <f t="shared" si="0"/>
        <v>0</v>
      </c>
      <c r="I34" s="35"/>
      <c r="J34" s="36">
        <f t="shared" si="1"/>
        <v>0</v>
      </c>
      <c r="K34" s="37"/>
    </row>
    <row r="35" spans="1:11" ht="14.25" customHeight="1" x14ac:dyDescent="0.3">
      <c r="A35" s="21"/>
      <c r="B35" s="22"/>
      <c r="C35" s="23"/>
      <c r="D35" s="69"/>
      <c r="E35" s="24"/>
      <c r="F35" s="25"/>
      <c r="G35" s="23"/>
      <c r="H35" s="34">
        <f t="shared" si="0"/>
        <v>0</v>
      </c>
      <c r="I35" s="35"/>
      <c r="J35" s="36">
        <f t="shared" si="1"/>
        <v>0</v>
      </c>
      <c r="K35" s="37"/>
    </row>
    <row r="36" spans="1:11" ht="14.25" customHeight="1" x14ac:dyDescent="0.3">
      <c r="A36" s="21"/>
      <c r="B36" s="22"/>
      <c r="C36" s="23"/>
      <c r="D36" s="69"/>
      <c r="E36" s="24"/>
      <c r="F36" s="25"/>
      <c r="G36" s="23"/>
      <c r="H36" s="34">
        <f t="shared" si="0"/>
        <v>0</v>
      </c>
      <c r="I36" s="35"/>
      <c r="J36" s="36">
        <f t="shared" si="1"/>
        <v>0</v>
      </c>
      <c r="K36" s="37"/>
    </row>
    <row r="37" spans="1:11" ht="14.25" customHeight="1" x14ac:dyDescent="0.3">
      <c r="A37" s="21"/>
      <c r="B37" s="22"/>
      <c r="C37" s="23"/>
      <c r="D37" s="69"/>
      <c r="E37" s="24"/>
      <c r="F37" s="25"/>
      <c r="G37" s="26"/>
      <c r="H37" s="38">
        <f t="shared" ref="H37" si="2">(E37/12*F37)*G37*C37</f>
        <v>0</v>
      </c>
      <c r="I37" s="39"/>
      <c r="J37" s="36">
        <f t="shared" si="1"/>
        <v>0</v>
      </c>
      <c r="K37" s="37"/>
    </row>
    <row r="38" spans="1:11" ht="19.649999999999999" customHeight="1" x14ac:dyDescent="0.3">
      <c r="A38" s="213" t="s">
        <v>129</v>
      </c>
      <c r="B38" s="242"/>
      <c r="C38" s="242"/>
      <c r="D38" s="242"/>
      <c r="E38" s="242"/>
      <c r="F38" s="242"/>
      <c r="G38" s="243"/>
      <c r="H38" s="40">
        <f>SUM(H19:H37)</f>
        <v>0</v>
      </c>
      <c r="I38" s="253"/>
      <c r="J38" s="254"/>
      <c r="K38" s="255"/>
    </row>
    <row r="39" spans="1:11" ht="21" customHeight="1" x14ac:dyDescent="0.3">
      <c r="A39" s="213" t="s">
        <v>128</v>
      </c>
      <c r="B39" s="262"/>
      <c r="C39" s="262"/>
      <c r="D39" s="262"/>
      <c r="E39" s="262"/>
      <c r="F39" s="262"/>
      <c r="G39" s="263"/>
      <c r="H39" s="41">
        <f>SUM(J19:J37)</f>
        <v>0</v>
      </c>
      <c r="I39" s="256"/>
      <c r="J39" s="256"/>
      <c r="K39" s="257"/>
    </row>
    <row r="40" spans="1:11" s="10" customFormat="1" ht="23.4" customHeight="1" x14ac:dyDescent="0.3">
      <c r="A40" s="264" t="s">
        <v>127</v>
      </c>
      <c r="B40" s="265"/>
      <c r="C40" s="265"/>
      <c r="D40" s="265"/>
      <c r="E40" s="265"/>
      <c r="F40" s="265"/>
      <c r="G40" s="266"/>
      <c r="H40" s="20">
        <f>SUM(H38:H39)</f>
        <v>0</v>
      </c>
      <c r="I40" s="269"/>
      <c r="J40" s="269"/>
    </row>
    <row r="41" spans="1:11" ht="20.399999999999999" customHeight="1" x14ac:dyDescent="0.35">
      <c r="A41" s="267" t="s">
        <v>5</v>
      </c>
      <c r="B41" s="268"/>
      <c r="C41" s="268"/>
      <c r="D41" s="268"/>
      <c r="E41" s="268"/>
      <c r="F41" s="268"/>
      <c r="G41" s="268"/>
      <c r="H41" s="268"/>
      <c r="I41" s="268"/>
      <c r="J41" s="268"/>
    </row>
    <row r="42" spans="1:11" ht="16.5" customHeight="1" x14ac:dyDescent="0.3">
      <c r="A42" s="270" t="s">
        <v>74</v>
      </c>
      <c r="B42" s="270"/>
      <c r="C42" s="270"/>
      <c r="D42" s="270"/>
      <c r="E42" s="270"/>
      <c r="F42" s="270"/>
      <c r="G42" s="270"/>
      <c r="H42" s="270"/>
      <c r="I42" s="270"/>
      <c r="J42" s="270"/>
    </row>
    <row r="43" spans="1:11" ht="72" x14ac:dyDescent="0.3">
      <c r="A43" s="16" t="s">
        <v>75</v>
      </c>
      <c r="B43" s="193" t="s">
        <v>78</v>
      </c>
      <c r="C43" s="195"/>
      <c r="D43" s="19" t="s">
        <v>146</v>
      </c>
      <c r="E43" s="19" t="s">
        <v>84</v>
      </c>
      <c r="F43" s="238" t="s">
        <v>6</v>
      </c>
      <c r="G43" s="238"/>
      <c r="H43" s="19" t="s">
        <v>123</v>
      </c>
      <c r="I43" s="203" t="s">
        <v>120</v>
      </c>
      <c r="J43" s="203"/>
    </row>
    <row r="44" spans="1:11" ht="16.5" customHeight="1" x14ac:dyDescent="0.3">
      <c r="A44" s="70"/>
      <c r="B44" s="285"/>
      <c r="C44" s="285"/>
      <c r="D44" s="71"/>
      <c r="E44" s="49"/>
      <c r="F44" s="285"/>
      <c r="G44" s="285"/>
      <c r="H44" s="11">
        <f>ROUND((E44*F44),2)</f>
        <v>0</v>
      </c>
      <c r="I44" s="306"/>
      <c r="J44" s="307"/>
    </row>
    <row r="45" spans="1:11" ht="16.5" customHeight="1" x14ac:dyDescent="0.3">
      <c r="A45" s="70"/>
      <c r="B45" s="285"/>
      <c r="C45" s="285"/>
      <c r="D45" s="71"/>
      <c r="E45" s="49"/>
      <c r="F45" s="285"/>
      <c r="G45" s="285"/>
      <c r="H45" s="11">
        <f t="shared" ref="H45:H58" si="3">ROUND((E45*F45),2)</f>
        <v>0</v>
      </c>
      <c r="I45" s="306"/>
      <c r="J45" s="307"/>
    </row>
    <row r="46" spans="1:11" ht="16.5" customHeight="1" x14ac:dyDescent="0.3">
      <c r="A46" s="70"/>
      <c r="B46" s="285"/>
      <c r="C46" s="285"/>
      <c r="D46" s="71"/>
      <c r="E46" s="49"/>
      <c r="F46" s="285"/>
      <c r="G46" s="285"/>
      <c r="H46" s="11">
        <f t="shared" si="3"/>
        <v>0</v>
      </c>
      <c r="I46" s="306"/>
      <c r="J46" s="307"/>
    </row>
    <row r="47" spans="1:11" ht="16.5" customHeight="1" x14ac:dyDescent="0.3">
      <c r="A47" s="70"/>
      <c r="B47" s="285"/>
      <c r="C47" s="285"/>
      <c r="D47" s="71"/>
      <c r="E47" s="49"/>
      <c r="F47" s="285"/>
      <c r="G47" s="285"/>
      <c r="H47" s="11">
        <f t="shared" si="3"/>
        <v>0</v>
      </c>
      <c r="I47" s="306"/>
      <c r="J47" s="307"/>
    </row>
    <row r="48" spans="1:11" ht="16.5" customHeight="1" x14ac:dyDescent="0.3">
      <c r="A48" s="70"/>
      <c r="B48" s="285"/>
      <c r="C48" s="285"/>
      <c r="D48" s="71"/>
      <c r="E48" s="49"/>
      <c r="F48" s="285"/>
      <c r="G48" s="285"/>
      <c r="H48" s="11">
        <f t="shared" si="3"/>
        <v>0</v>
      </c>
      <c r="I48" s="306"/>
      <c r="J48" s="307"/>
    </row>
    <row r="49" spans="1:10" ht="16.5" customHeight="1" x14ac:dyDescent="0.3">
      <c r="A49" s="70"/>
      <c r="B49" s="285"/>
      <c r="C49" s="285"/>
      <c r="D49" s="71"/>
      <c r="E49" s="49"/>
      <c r="F49" s="285"/>
      <c r="G49" s="285"/>
      <c r="H49" s="11">
        <f t="shared" si="3"/>
        <v>0</v>
      </c>
      <c r="I49" s="306"/>
      <c r="J49" s="307"/>
    </row>
    <row r="50" spans="1:10" ht="16.5" customHeight="1" x14ac:dyDescent="0.3">
      <c r="A50" s="70"/>
      <c r="B50" s="285"/>
      <c r="C50" s="285"/>
      <c r="D50" s="71"/>
      <c r="E50" s="49"/>
      <c r="F50" s="285"/>
      <c r="G50" s="285"/>
      <c r="H50" s="11">
        <f t="shared" si="3"/>
        <v>0</v>
      </c>
      <c r="I50" s="306"/>
      <c r="J50" s="307"/>
    </row>
    <row r="51" spans="1:10" ht="16.5" customHeight="1" x14ac:dyDescent="0.3">
      <c r="A51" s="70"/>
      <c r="B51" s="285"/>
      <c r="C51" s="285"/>
      <c r="D51" s="71"/>
      <c r="E51" s="49"/>
      <c r="F51" s="285"/>
      <c r="G51" s="285"/>
      <c r="H51" s="11">
        <f t="shared" si="3"/>
        <v>0</v>
      </c>
      <c r="I51" s="306"/>
      <c r="J51" s="307"/>
    </row>
    <row r="52" spans="1:10" ht="16.5" customHeight="1" x14ac:dyDescent="0.3">
      <c r="A52" s="70"/>
      <c r="B52" s="285"/>
      <c r="C52" s="285"/>
      <c r="D52" s="71"/>
      <c r="E52" s="49"/>
      <c r="F52" s="285"/>
      <c r="G52" s="285"/>
      <c r="H52" s="11">
        <f t="shared" si="3"/>
        <v>0</v>
      </c>
      <c r="I52" s="306"/>
      <c r="J52" s="307"/>
    </row>
    <row r="53" spans="1:10" ht="16.5" customHeight="1" x14ac:dyDescent="0.3">
      <c r="A53" s="70"/>
      <c r="B53" s="285"/>
      <c r="C53" s="285"/>
      <c r="D53" s="71"/>
      <c r="E53" s="49"/>
      <c r="F53" s="285"/>
      <c r="G53" s="285"/>
      <c r="H53" s="11">
        <f t="shared" si="3"/>
        <v>0</v>
      </c>
      <c r="I53" s="306"/>
      <c r="J53" s="307"/>
    </row>
    <row r="54" spans="1:10" ht="16.5" customHeight="1" x14ac:dyDescent="0.3">
      <c r="A54" s="70"/>
      <c r="B54" s="285"/>
      <c r="C54" s="285"/>
      <c r="D54" s="71"/>
      <c r="E54" s="49"/>
      <c r="F54" s="285"/>
      <c r="G54" s="285"/>
      <c r="H54" s="11">
        <f t="shared" si="3"/>
        <v>0</v>
      </c>
      <c r="I54" s="306"/>
      <c r="J54" s="307"/>
    </row>
    <row r="55" spans="1:10" ht="16.5" customHeight="1" x14ac:dyDescent="0.3">
      <c r="A55" s="70"/>
      <c r="B55" s="285"/>
      <c r="C55" s="285"/>
      <c r="D55" s="71"/>
      <c r="E55" s="49"/>
      <c r="F55" s="285"/>
      <c r="G55" s="285"/>
      <c r="H55" s="11">
        <f t="shared" si="3"/>
        <v>0</v>
      </c>
      <c r="I55" s="306"/>
      <c r="J55" s="307"/>
    </row>
    <row r="56" spans="1:10" ht="16.5" customHeight="1" x14ac:dyDescent="0.3">
      <c r="A56" s="70"/>
      <c r="B56" s="285"/>
      <c r="C56" s="285"/>
      <c r="D56" s="71"/>
      <c r="E56" s="49"/>
      <c r="F56" s="285"/>
      <c r="G56" s="285"/>
      <c r="H56" s="11">
        <f t="shared" si="3"/>
        <v>0</v>
      </c>
      <c r="I56" s="306"/>
      <c r="J56" s="307"/>
    </row>
    <row r="57" spans="1:10" ht="14.25" customHeight="1" x14ac:dyDescent="0.3">
      <c r="A57" s="70"/>
      <c r="B57" s="285"/>
      <c r="C57" s="285"/>
      <c r="D57" s="71"/>
      <c r="E57" s="49"/>
      <c r="F57" s="285"/>
      <c r="G57" s="285"/>
      <c r="H57" s="11">
        <f t="shared" si="3"/>
        <v>0</v>
      </c>
      <c r="I57" s="309"/>
      <c r="J57" s="310"/>
    </row>
    <row r="58" spans="1:10" ht="14.25" customHeight="1" x14ac:dyDescent="0.3">
      <c r="A58" s="70"/>
      <c r="B58" s="285"/>
      <c r="C58" s="285"/>
      <c r="D58" s="71"/>
      <c r="E58" s="49"/>
      <c r="F58" s="285"/>
      <c r="G58" s="285"/>
      <c r="H58" s="11">
        <f t="shared" si="3"/>
        <v>0</v>
      </c>
      <c r="I58" s="306"/>
      <c r="J58" s="307"/>
    </row>
    <row r="59" spans="1:10" ht="14.25" customHeight="1" x14ac:dyDescent="0.3">
      <c r="A59" s="213" t="s">
        <v>130</v>
      </c>
      <c r="B59" s="214"/>
      <c r="C59" s="214"/>
      <c r="D59" s="214"/>
      <c r="E59" s="214"/>
      <c r="F59" s="214"/>
      <c r="G59" s="215"/>
      <c r="H59" s="44">
        <f>SUM(H44:H58)</f>
        <v>0</v>
      </c>
      <c r="I59" s="216"/>
      <c r="J59" s="216"/>
    </row>
    <row r="60" spans="1:10" ht="14.25" customHeight="1" x14ac:dyDescent="0.3">
      <c r="A60" s="232" t="s">
        <v>7</v>
      </c>
      <c r="B60" s="308"/>
      <c r="C60" s="308"/>
      <c r="D60" s="308"/>
      <c r="E60" s="308"/>
      <c r="F60" s="308"/>
      <c r="G60" s="308"/>
      <c r="H60" s="231"/>
      <c r="I60" s="45"/>
      <c r="J60" s="45"/>
    </row>
    <row r="61" spans="1:10" ht="43.2" x14ac:dyDescent="0.3">
      <c r="A61" s="234" t="s">
        <v>71</v>
      </c>
      <c r="B61" s="234"/>
      <c r="C61" s="235"/>
      <c r="D61" s="19" t="s">
        <v>69</v>
      </c>
      <c r="E61" s="19" t="s">
        <v>79</v>
      </c>
      <c r="F61" s="19" t="s">
        <v>80</v>
      </c>
      <c r="G61" s="19" t="s">
        <v>70</v>
      </c>
      <c r="H61" s="19" t="s">
        <v>124</v>
      </c>
      <c r="I61" s="203" t="s">
        <v>120</v>
      </c>
      <c r="J61" s="305"/>
    </row>
    <row r="62" spans="1:10" ht="27.6" customHeight="1" x14ac:dyDescent="0.3">
      <c r="A62" s="299"/>
      <c r="B62" s="300"/>
      <c r="C62" s="301"/>
      <c r="D62" s="26"/>
      <c r="E62" s="27"/>
      <c r="F62" s="26"/>
      <c r="G62" s="26"/>
      <c r="H62" s="11">
        <f>ROUND((E62*F62*G62*D62),2)</f>
        <v>0</v>
      </c>
      <c r="I62" s="285"/>
      <c r="J62" s="285"/>
    </row>
    <row r="63" spans="1:10" ht="27.6" customHeight="1" x14ac:dyDescent="0.3">
      <c r="A63" s="299"/>
      <c r="B63" s="300"/>
      <c r="C63" s="301"/>
      <c r="D63" s="26"/>
      <c r="E63" s="27"/>
      <c r="F63" s="26"/>
      <c r="G63" s="26"/>
      <c r="H63" s="11">
        <f t="shared" ref="H63:H64" si="4">ROUND((E63*F63*G63*D63),2)</f>
        <v>0</v>
      </c>
      <c r="I63" s="285"/>
      <c r="J63" s="285"/>
    </row>
    <row r="64" spans="1:10" ht="27.6" customHeight="1" x14ac:dyDescent="0.3">
      <c r="A64" s="299"/>
      <c r="B64" s="300"/>
      <c r="C64" s="301"/>
      <c r="D64" s="26"/>
      <c r="E64" s="27"/>
      <c r="F64" s="26"/>
      <c r="G64" s="26"/>
      <c r="H64" s="11">
        <f t="shared" si="4"/>
        <v>0</v>
      </c>
      <c r="I64" s="285"/>
      <c r="J64" s="285"/>
    </row>
    <row r="65" spans="1:10" ht="14.25" customHeight="1" x14ac:dyDescent="0.3">
      <c r="A65" s="213" t="s">
        <v>137</v>
      </c>
      <c r="B65" s="214"/>
      <c r="C65" s="214"/>
      <c r="D65" s="214"/>
      <c r="E65" s="214"/>
      <c r="F65" s="214"/>
      <c r="G65" s="215"/>
      <c r="H65" s="46">
        <f>SUM(H62:H64)</f>
        <v>0</v>
      </c>
      <c r="I65" s="304"/>
      <c r="J65" s="304"/>
    </row>
    <row r="66" spans="1:10" ht="14.25" customHeight="1" x14ac:dyDescent="0.3">
      <c r="A66" s="226" t="s">
        <v>23</v>
      </c>
      <c r="B66" s="227"/>
      <c r="C66" s="227"/>
      <c r="D66" s="227"/>
      <c r="E66" s="227"/>
      <c r="F66" s="227"/>
      <c r="G66" s="227"/>
      <c r="H66" s="227"/>
      <c r="I66" s="47"/>
      <c r="J66" s="47"/>
    </row>
    <row r="67" spans="1:10" ht="58.2" customHeight="1" x14ac:dyDescent="0.3">
      <c r="A67" s="193" t="s">
        <v>93</v>
      </c>
      <c r="B67" s="194"/>
      <c r="C67" s="194"/>
      <c r="D67" s="194"/>
      <c r="E67" s="195"/>
      <c r="F67" s="19" t="s">
        <v>72</v>
      </c>
      <c r="G67" s="19" t="s">
        <v>81</v>
      </c>
      <c r="H67" s="48" t="s">
        <v>125</v>
      </c>
      <c r="I67" s="203" t="s">
        <v>120</v>
      </c>
      <c r="J67" s="203"/>
    </row>
    <row r="68" spans="1:10" ht="27.6" customHeight="1" x14ac:dyDescent="0.3">
      <c r="A68" s="299"/>
      <c r="B68" s="300"/>
      <c r="C68" s="300"/>
      <c r="D68" s="300"/>
      <c r="E68" s="301"/>
      <c r="F68" s="49"/>
      <c r="G68" s="43"/>
      <c r="H68" s="11">
        <f>ROUND((F68*G68),2)</f>
        <v>0</v>
      </c>
      <c r="I68" s="285"/>
      <c r="J68" s="285"/>
    </row>
    <row r="69" spans="1:10" ht="27.6" customHeight="1" x14ac:dyDescent="0.3">
      <c r="A69" s="299"/>
      <c r="B69" s="300"/>
      <c r="C69" s="300"/>
      <c r="D69" s="300"/>
      <c r="E69" s="301"/>
      <c r="F69" s="49"/>
      <c r="G69" s="43"/>
      <c r="H69" s="11">
        <f t="shared" ref="H69:H77" si="5">ROUND((F69*G69),2)</f>
        <v>0</v>
      </c>
      <c r="I69" s="285"/>
      <c r="J69" s="285"/>
    </row>
    <row r="70" spans="1:10" ht="27.6" customHeight="1" x14ac:dyDescent="0.3">
      <c r="A70" s="94"/>
      <c r="B70" s="95"/>
      <c r="C70" s="95"/>
      <c r="D70" s="95"/>
      <c r="E70" s="96"/>
      <c r="F70" s="49"/>
      <c r="G70" s="43"/>
      <c r="H70" s="11">
        <f t="shared" si="5"/>
        <v>0</v>
      </c>
      <c r="I70" s="302"/>
      <c r="J70" s="303"/>
    </row>
    <row r="71" spans="1:10" ht="27.6" customHeight="1" x14ac:dyDescent="0.3">
      <c r="A71" s="94"/>
      <c r="B71" s="95"/>
      <c r="C71" s="95"/>
      <c r="D71" s="95"/>
      <c r="E71" s="96"/>
      <c r="F71" s="49"/>
      <c r="G71" s="43"/>
      <c r="H71" s="11">
        <f t="shared" si="5"/>
        <v>0</v>
      </c>
      <c r="I71" s="302"/>
      <c r="J71" s="303"/>
    </row>
    <row r="72" spans="1:10" ht="27.6" customHeight="1" x14ac:dyDescent="0.3">
      <c r="A72" s="299"/>
      <c r="B72" s="300"/>
      <c r="C72" s="300"/>
      <c r="D72" s="300"/>
      <c r="E72" s="301"/>
      <c r="F72" s="49"/>
      <c r="G72" s="43"/>
      <c r="H72" s="11">
        <f t="shared" si="5"/>
        <v>0</v>
      </c>
      <c r="I72" s="285"/>
      <c r="J72" s="285"/>
    </row>
    <row r="73" spans="1:10" ht="27.6" customHeight="1" x14ac:dyDescent="0.3">
      <c r="A73" s="94"/>
      <c r="B73" s="95"/>
      <c r="C73" s="95"/>
      <c r="D73" s="95"/>
      <c r="E73" s="96"/>
      <c r="F73" s="49"/>
      <c r="G73" s="43"/>
      <c r="H73" s="11">
        <f t="shared" si="5"/>
        <v>0</v>
      </c>
      <c r="I73" s="302"/>
      <c r="J73" s="303"/>
    </row>
    <row r="74" spans="1:10" ht="27.6" customHeight="1" x14ac:dyDescent="0.3">
      <c r="A74" s="94"/>
      <c r="B74" s="95"/>
      <c r="C74" s="95"/>
      <c r="D74" s="95"/>
      <c r="E74" s="96"/>
      <c r="F74" s="49"/>
      <c r="G74" s="43"/>
      <c r="H74" s="11">
        <f t="shared" si="5"/>
        <v>0</v>
      </c>
      <c r="I74" s="302"/>
      <c r="J74" s="303"/>
    </row>
    <row r="75" spans="1:10" ht="27.6" customHeight="1" x14ac:dyDescent="0.3">
      <c r="A75" s="94"/>
      <c r="B75" s="95"/>
      <c r="C75" s="95"/>
      <c r="D75" s="95"/>
      <c r="E75" s="96"/>
      <c r="F75" s="49"/>
      <c r="G75" s="43"/>
      <c r="H75" s="11">
        <f t="shared" si="5"/>
        <v>0</v>
      </c>
      <c r="I75" s="302"/>
      <c r="J75" s="303"/>
    </row>
    <row r="76" spans="1:10" ht="27.6" customHeight="1" x14ac:dyDescent="0.3">
      <c r="A76" s="299"/>
      <c r="B76" s="300"/>
      <c r="C76" s="300"/>
      <c r="D76" s="300"/>
      <c r="E76" s="301"/>
      <c r="F76" s="49"/>
      <c r="G76" s="43"/>
      <c r="H76" s="11">
        <f t="shared" si="5"/>
        <v>0</v>
      </c>
      <c r="I76" s="285"/>
      <c r="J76" s="285"/>
    </row>
    <row r="77" spans="1:10" ht="27.6" customHeight="1" x14ac:dyDescent="0.3">
      <c r="A77" s="299"/>
      <c r="B77" s="300"/>
      <c r="C77" s="300"/>
      <c r="D77" s="300"/>
      <c r="E77" s="301"/>
      <c r="F77" s="49"/>
      <c r="G77" s="43"/>
      <c r="H77" s="11">
        <f t="shared" si="5"/>
        <v>0</v>
      </c>
      <c r="I77" s="285"/>
      <c r="J77" s="285"/>
    </row>
    <row r="78" spans="1:10" ht="14.25" customHeight="1" x14ac:dyDescent="0.3">
      <c r="A78" s="228" t="s">
        <v>136</v>
      </c>
      <c r="B78" s="229"/>
      <c r="C78" s="229"/>
      <c r="D78" s="229"/>
      <c r="E78" s="229"/>
      <c r="F78" s="229"/>
      <c r="G78" s="229"/>
      <c r="H78" s="44">
        <f>SUM(H68:H77)</f>
        <v>0</v>
      </c>
      <c r="I78" s="198"/>
      <c r="J78" s="198"/>
    </row>
    <row r="79" spans="1:10" ht="14.25" customHeight="1" x14ac:dyDescent="0.3">
      <c r="A79" s="230" t="s">
        <v>24</v>
      </c>
      <c r="B79" s="231"/>
      <c r="C79" s="231"/>
      <c r="D79" s="231"/>
      <c r="E79" s="231"/>
      <c r="F79" s="231"/>
      <c r="G79" s="231"/>
      <c r="H79" s="231"/>
      <c r="I79" s="45"/>
      <c r="J79" s="45"/>
    </row>
    <row r="80" spans="1:10" ht="57.6" customHeight="1" x14ac:dyDescent="0.3">
      <c r="A80" s="193" t="s">
        <v>94</v>
      </c>
      <c r="B80" s="194"/>
      <c r="C80" s="194"/>
      <c r="D80" s="194"/>
      <c r="E80" s="195"/>
      <c r="F80" s="19" t="s">
        <v>72</v>
      </c>
      <c r="G80" s="19" t="s">
        <v>85</v>
      </c>
      <c r="H80" s="48" t="s">
        <v>123</v>
      </c>
      <c r="I80" s="203" t="s">
        <v>126</v>
      </c>
      <c r="J80" s="203"/>
    </row>
    <row r="81" spans="1:10" ht="27.6" customHeight="1" x14ac:dyDescent="0.3">
      <c r="A81" s="299"/>
      <c r="B81" s="300"/>
      <c r="C81" s="300"/>
      <c r="D81" s="300"/>
      <c r="E81" s="301"/>
      <c r="F81" s="50"/>
      <c r="G81" s="26"/>
      <c r="H81" s="11">
        <f>ROUND((F81*G81),2)</f>
        <v>0</v>
      </c>
      <c r="I81" s="285"/>
      <c r="J81" s="285"/>
    </row>
    <row r="82" spans="1:10" ht="27.6" customHeight="1" x14ac:dyDescent="0.3">
      <c r="A82" s="299"/>
      <c r="B82" s="300"/>
      <c r="C82" s="300"/>
      <c r="D82" s="300"/>
      <c r="E82" s="301"/>
      <c r="F82" s="50"/>
      <c r="G82" s="26"/>
      <c r="H82" s="11">
        <f t="shared" ref="H82:H83" si="6">ROUND((F82*G82),2)</f>
        <v>0</v>
      </c>
      <c r="I82" s="285"/>
      <c r="J82" s="285"/>
    </row>
    <row r="83" spans="1:10" ht="27.6" customHeight="1" x14ac:dyDescent="0.3">
      <c r="A83" s="299"/>
      <c r="B83" s="300"/>
      <c r="C83" s="300"/>
      <c r="D83" s="300"/>
      <c r="E83" s="301"/>
      <c r="F83" s="50"/>
      <c r="G83" s="26"/>
      <c r="H83" s="11">
        <f t="shared" si="6"/>
        <v>0</v>
      </c>
      <c r="I83" s="285"/>
      <c r="J83" s="285"/>
    </row>
    <row r="84" spans="1:10" ht="14.25" customHeight="1" x14ac:dyDescent="0.3">
      <c r="A84" s="213" t="s">
        <v>134</v>
      </c>
      <c r="B84" s="262"/>
      <c r="C84" s="262"/>
      <c r="D84" s="262"/>
      <c r="E84" s="262"/>
      <c r="F84" s="262"/>
      <c r="G84" s="263"/>
      <c r="H84" s="51">
        <f>SUM(H81:H83)</f>
        <v>0</v>
      </c>
      <c r="I84" s="273"/>
      <c r="J84" s="273"/>
    </row>
    <row r="85" spans="1:10" ht="22.8" customHeight="1" x14ac:dyDescent="0.35">
      <c r="A85" s="321" t="s">
        <v>8</v>
      </c>
      <c r="B85" s="322"/>
      <c r="C85" s="322"/>
      <c r="D85" s="322"/>
      <c r="E85" s="322"/>
      <c r="F85" s="322"/>
      <c r="G85" s="322"/>
      <c r="H85" s="322"/>
      <c r="I85" s="322"/>
      <c r="J85" s="323"/>
    </row>
    <row r="86" spans="1:10" ht="43.2" x14ac:dyDescent="0.3">
      <c r="A86" s="18" t="s">
        <v>82</v>
      </c>
      <c r="B86" s="19" t="s">
        <v>9</v>
      </c>
      <c r="C86" s="19" t="s">
        <v>10</v>
      </c>
      <c r="D86" s="236" t="s">
        <v>11</v>
      </c>
      <c r="E86" s="293"/>
      <c r="F86" s="293"/>
      <c r="G86" s="237"/>
      <c r="H86" s="52" t="s">
        <v>123</v>
      </c>
      <c r="I86" s="319" t="s">
        <v>83</v>
      </c>
      <c r="J86" s="319"/>
    </row>
    <row r="87" spans="1:10" ht="15.6" customHeight="1" x14ac:dyDescent="0.3">
      <c r="A87" s="294" t="s">
        <v>38</v>
      </c>
      <c r="B87" s="295"/>
      <c r="C87" s="295"/>
      <c r="D87" s="295"/>
      <c r="E87" s="295"/>
      <c r="F87" s="295"/>
      <c r="G87" s="295"/>
      <c r="H87" s="295"/>
      <c r="I87" s="320"/>
      <c r="J87" s="320"/>
    </row>
    <row r="88" spans="1:10" ht="15.6" customHeight="1" x14ac:dyDescent="0.3">
      <c r="A88" s="53" t="s">
        <v>38</v>
      </c>
      <c r="B88" s="53" t="s">
        <v>39</v>
      </c>
      <c r="C88" s="43"/>
      <c r="D88" s="282">
        <v>150</v>
      </c>
      <c r="E88" s="283"/>
      <c r="F88" s="283"/>
      <c r="G88" s="284"/>
      <c r="H88" s="54">
        <f>C88*D88</f>
        <v>0</v>
      </c>
      <c r="I88" s="320"/>
      <c r="J88" s="320"/>
    </row>
    <row r="89" spans="1:10" ht="15.6" customHeight="1" x14ac:dyDescent="0.3">
      <c r="A89" s="53" t="s">
        <v>38</v>
      </c>
      <c r="B89" s="53" t="s">
        <v>40</v>
      </c>
      <c r="C89" s="43"/>
      <c r="D89" s="282">
        <v>150</v>
      </c>
      <c r="E89" s="283"/>
      <c r="F89" s="283"/>
      <c r="G89" s="284"/>
      <c r="H89" s="54">
        <f t="shared" ref="H89:H119" si="7">C89*D89</f>
        <v>0</v>
      </c>
      <c r="I89" s="320"/>
      <c r="J89" s="320"/>
    </row>
    <row r="90" spans="1:10" ht="15.6" customHeight="1" x14ac:dyDescent="0.3">
      <c r="A90" s="53" t="s">
        <v>38</v>
      </c>
      <c r="B90" s="53" t="s">
        <v>41</v>
      </c>
      <c r="C90" s="43"/>
      <c r="D90" s="282">
        <v>150</v>
      </c>
      <c r="E90" s="283"/>
      <c r="F90" s="283"/>
      <c r="G90" s="284"/>
      <c r="H90" s="54">
        <f t="shared" si="7"/>
        <v>0</v>
      </c>
      <c r="I90" s="320"/>
      <c r="J90" s="320"/>
    </row>
    <row r="91" spans="1:10" ht="15.6" customHeight="1" x14ac:dyDescent="0.3">
      <c r="A91" s="53" t="s">
        <v>38</v>
      </c>
      <c r="B91" s="53" t="s">
        <v>42</v>
      </c>
      <c r="C91" s="43"/>
      <c r="D91" s="282">
        <v>150</v>
      </c>
      <c r="E91" s="283"/>
      <c r="F91" s="283"/>
      <c r="G91" s="284"/>
      <c r="H91" s="54">
        <f t="shared" si="7"/>
        <v>0</v>
      </c>
      <c r="I91" s="320"/>
      <c r="J91" s="320"/>
    </row>
    <row r="92" spans="1:10" ht="15.6" customHeight="1" x14ac:dyDescent="0.3">
      <c r="A92" s="53" t="s">
        <v>38</v>
      </c>
      <c r="B92" s="53" t="s">
        <v>43</v>
      </c>
      <c r="C92" s="43"/>
      <c r="D92" s="282">
        <v>150</v>
      </c>
      <c r="E92" s="283"/>
      <c r="F92" s="283"/>
      <c r="G92" s="284"/>
      <c r="H92" s="54">
        <f t="shared" si="7"/>
        <v>0</v>
      </c>
      <c r="I92" s="320"/>
      <c r="J92" s="320"/>
    </row>
    <row r="93" spans="1:10" ht="15.6" customHeight="1" x14ac:dyDescent="0.3">
      <c r="A93" s="53" t="s">
        <v>38</v>
      </c>
      <c r="B93" s="53" t="s">
        <v>44</v>
      </c>
      <c r="C93" s="43"/>
      <c r="D93" s="282">
        <v>150</v>
      </c>
      <c r="E93" s="283"/>
      <c r="F93" s="283"/>
      <c r="G93" s="284"/>
      <c r="H93" s="54">
        <f t="shared" si="7"/>
        <v>0</v>
      </c>
      <c r="I93" s="320"/>
      <c r="J93" s="320"/>
    </row>
    <row r="94" spans="1:10" ht="15.6" customHeight="1" x14ac:dyDescent="0.3">
      <c r="A94" s="53" t="s">
        <v>38</v>
      </c>
      <c r="B94" s="53" t="s">
        <v>45</v>
      </c>
      <c r="C94" s="43"/>
      <c r="D94" s="282">
        <v>150</v>
      </c>
      <c r="E94" s="283"/>
      <c r="F94" s="283"/>
      <c r="G94" s="284"/>
      <c r="H94" s="54">
        <f t="shared" si="7"/>
        <v>0</v>
      </c>
      <c r="I94" s="320"/>
      <c r="J94" s="320"/>
    </row>
    <row r="95" spans="1:10" ht="15.6" customHeight="1" x14ac:dyDescent="0.3">
      <c r="A95" s="53" t="s">
        <v>38</v>
      </c>
      <c r="B95" s="53" t="s">
        <v>46</v>
      </c>
      <c r="C95" s="43"/>
      <c r="D95" s="282">
        <v>150</v>
      </c>
      <c r="E95" s="283"/>
      <c r="F95" s="283"/>
      <c r="G95" s="284"/>
      <c r="H95" s="54">
        <f t="shared" si="7"/>
        <v>0</v>
      </c>
      <c r="I95" s="320"/>
      <c r="J95" s="320"/>
    </row>
    <row r="96" spans="1:10" ht="15.6" customHeight="1" x14ac:dyDescent="0.3">
      <c r="A96" s="53" t="s">
        <v>38</v>
      </c>
      <c r="B96" s="53" t="s">
        <v>47</v>
      </c>
      <c r="C96" s="43"/>
      <c r="D96" s="282">
        <v>150</v>
      </c>
      <c r="E96" s="283"/>
      <c r="F96" s="283"/>
      <c r="G96" s="284"/>
      <c r="H96" s="54">
        <f t="shared" si="7"/>
        <v>0</v>
      </c>
      <c r="I96" s="320"/>
      <c r="J96" s="320"/>
    </row>
    <row r="97" spans="1:10" ht="15.6" customHeight="1" x14ac:dyDescent="0.3">
      <c r="A97" s="53" t="s">
        <v>38</v>
      </c>
      <c r="B97" s="53" t="s">
        <v>48</v>
      </c>
      <c r="C97" s="43"/>
      <c r="D97" s="282">
        <v>150</v>
      </c>
      <c r="E97" s="283"/>
      <c r="F97" s="283"/>
      <c r="G97" s="284"/>
      <c r="H97" s="54">
        <f t="shared" si="7"/>
        <v>0</v>
      </c>
      <c r="I97" s="320"/>
      <c r="J97" s="320"/>
    </row>
    <row r="98" spans="1:10" ht="15.6" customHeight="1" x14ac:dyDescent="0.3">
      <c r="A98" s="53" t="s">
        <v>38</v>
      </c>
      <c r="B98" s="53" t="s">
        <v>49</v>
      </c>
      <c r="C98" s="43"/>
      <c r="D98" s="282">
        <v>150</v>
      </c>
      <c r="E98" s="283"/>
      <c r="F98" s="283"/>
      <c r="G98" s="284"/>
      <c r="H98" s="54">
        <f t="shared" si="7"/>
        <v>0</v>
      </c>
      <c r="I98" s="320"/>
      <c r="J98" s="320"/>
    </row>
    <row r="99" spans="1:10" ht="15.6" customHeight="1" x14ac:dyDescent="0.3">
      <c r="A99" s="53" t="s">
        <v>38</v>
      </c>
      <c r="B99" s="53" t="s">
        <v>50</v>
      </c>
      <c r="C99" s="43"/>
      <c r="D99" s="282">
        <v>150</v>
      </c>
      <c r="E99" s="283"/>
      <c r="F99" s="283"/>
      <c r="G99" s="284"/>
      <c r="H99" s="54">
        <f t="shared" si="7"/>
        <v>0</v>
      </c>
      <c r="I99" s="320"/>
      <c r="J99" s="320"/>
    </row>
    <row r="100" spans="1:10" ht="15.6" customHeight="1" x14ac:dyDescent="0.3">
      <c r="A100" s="53" t="s">
        <v>38</v>
      </c>
      <c r="B100" s="53" t="s">
        <v>51</v>
      </c>
      <c r="C100" s="43"/>
      <c r="D100" s="282">
        <v>150</v>
      </c>
      <c r="E100" s="283"/>
      <c r="F100" s="283"/>
      <c r="G100" s="284"/>
      <c r="H100" s="54">
        <f t="shared" si="7"/>
        <v>0</v>
      </c>
      <c r="I100" s="320"/>
      <c r="J100" s="320"/>
    </row>
    <row r="101" spans="1:10" ht="14.25" customHeight="1" x14ac:dyDescent="0.3">
      <c r="A101" s="53" t="s">
        <v>38</v>
      </c>
      <c r="B101" s="53" t="s">
        <v>52</v>
      </c>
      <c r="C101" s="43"/>
      <c r="D101" s="282">
        <v>150</v>
      </c>
      <c r="E101" s="283"/>
      <c r="F101" s="283"/>
      <c r="G101" s="284"/>
      <c r="H101" s="54">
        <f t="shared" si="7"/>
        <v>0</v>
      </c>
      <c r="I101" s="320"/>
      <c r="J101" s="320"/>
    </row>
    <row r="102" spans="1:10" ht="14.25" customHeight="1" x14ac:dyDescent="0.3">
      <c r="A102" s="53" t="s">
        <v>38</v>
      </c>
      <c r="B102" s="53" t="s">
        <v>53</v>
      </c>
      <c r="C102" s="43"/>
      <c r="D102" s="282">
        <v>150</v>
      </c>
      <c r="E102" s="283"/>
      <c r="F102" s="283"/>
      <c r="G102" s="284"/>
      <c r="H102" s="54">
        <f t="shared" si="7"/>
        <v>0</v>
      </c>
      <c r="I102" s="320"/>
      <c r="J102" s="320"/>
    </row>
    <row r="103" spans="1:10" ht="14.25" customHeight="1" x14ac:dyDescent="0.3">
      <c r="A103" s="53" t="s">
        <v>38</v>
      </c>
      <c r="B103" s="53" t="s">
        <v>54</v>
      </c>
      <c r="C103" s="43"/>
      <c r="D103" s="282">
        <v>150</v>
      </c>
      <c r="E103" s="283"/>
      <c r="F103" s="283"/>
      <c r="G103" s="284"/>
      <c r="H103" s="54">
        <f t="shared" si="7"/>
        <v>0</v>
      </c>
      <c r="I103" s="320"/>
      <c r="J103" s="320"/>
    </row>
    <row r="104" spans="1:10" ht="28.8" customHeight="1" x14ac:dyDescent="0.3">
      <c r="A104" s="97" t="s">
        <v>148</v>
      </c>
      <c r="B104" s="98" t="s">
        <v>39</v>
      </c>
      <c r="C104" s="99"/>
      <c r="D104" s="324">
        <v>100</v>
      </c>
      <c r="E104" s="325"/>
      <c r="F104" s="325"/>
      <c r="G104" s="325"/>
      <c r="H104" s="102">
        <f t="shared" si="7"/>
        <v>0</v>
      </c>
      <c r="I104" s="320"/>
      <c r="J104" s="320"/>
    </row>
    <row r="105" spans="1:10" ht="28.8" customHeight="1" x14ac:dyDescent="0.3">
      <c r="A105" s="97" t="s">
        <v>148</v>
      </c>
      <c r="B105" s="98" t="s">
        <v>40</v>
      </c>
      <c r="C105" s="99"/>
      <c r="D105" s="324">
        <v>100</v>
      </c>
      <c r="E105" s="325"/>
      <c r="F105" s="325"/>
      <c r="G105" s="325"/>
      <c r="H105" s="102">
        <f t="shared" si="7"/>
        <v>0</v>
      </c>
      <c r="I105" s="320"/>
      <c r="J105" s="320"/>
    </row>
    <row r="106" spans="1:10" ht="28.8" customHeight="1" x14ac:dyDescent="0.3">
      <c r="A106" s="97" t="s">
        <v>148</v>
      </c>
      <c r="B106" s="98" t="s">
        <v>41</v>
      </c>
      <c r="C106" s="99"/>
      <c r="D106" s="324">
        <v>100</v>
      </c>
      <c r="E106" s="325"/>
      <c r="F106" s="325"/>
      <c r="G106" s="325"/>
      <c r="H106" s="102">
        <f t="shared" si="7"/>
        <v>0</v>
      </c>
      <c r="I106" s="320"/>
      <c r="J106" s="320"/>
    </row>
    <row r="107" spans="1:10" ht="28.8" customHeight="1" x14ac:dyDescent="0.3">
      <c r="A107" s="97" t="s">
        <v>148</v>
      </c>
      <c r="B107" s="98" t="s">
        <v>42</v>
      </c>
      <c r="C107" s="99"/>
      <c r="D107" s="324">
        <v>100</v>
      </c>
      <c r="E107" s="325"/>
      <c r="F107" s="325"/>
      <c r="G107" s="325"/>
      <c r="H107" s="102">
        <f t="shared" si="7"/>
        <v>0</v>
      </c>
      <c r="I107" s="320"/>
      <c r="J107" s="320"/>
    </row>
    <row r="108" spans="1:10" ht="28.8" customHeight="1" x14ac:dyDescent="0.3">
      <c r="A108" s="97" t="s">
        <v>148</v>
      </c>
      <c r="B108" s="98" t="s">
        <v>43</v>
      </c>
      <c r="C108" s="99"/>
      <c r="D108" s="324">
        <v>100</v>
      </c>
      <c r="E108" s="325"/>
      <c r="F108" s="325"/>
      <c r="G108" s="325"/>
      <c r="H108" s="102">
        <f t="shared" si="7"/>
        <v>0</v>
      </c>
      <c r="I108" s="320"/>
      <c r="J108" s="320"/>
    </row>
    <row r="109" spans="1:10" ht="28.8" customHeight="1" x14ac:dyDescent="0.3">
      <c r="A109" s="97" t="s">
        <v>148</v>
      </c>
      <c r="B109" s="98" t="s">
        <v>44</v>
      </c>
      <c r="C109" s="99"/>
      <c r="D109" s="324">
        <v>100</v>
      </c>
      <c r="E109" s="325"/>
      <c r="F109" s="325"/>
      <c r="G109" s="325"/>
      <c r="H109" s="102">
        <f t="shared" si="7"/>
        <v>0</v>
      </c>
      <c r="I109" s="320"/>
      <c r="J109" s="320"/>
    </row>
    <row r="110" spans="1:10" ht="28.8" customHeight="1" x14ac:dyDescent="0.3">
      <c r="A110" s="97" t="s">
        <v>148</v>
      </c>
      <c r="B110" s="98" t="s">
        <v>45</v>
      </c>
      <c r="C110" s="99"/>
      <c r="D110" s="324">
        <v>100</v>
      </c>
      <c r="E110" s="325"/>
      <c r="F110" s="325"/>
      <c r="G110" s="325"/>
      <c r="H110" s="102">
        <f t="shared" si="7"/>
        <v>0</v>
      </c>
      <c r="I110" s="320"/>
      <c r="J110" s="320"/>
    </row>
    <row r="111" spans="1:10" ht="28.8" customHeight="1" x14ac:dyDescent="0.3">
      <c r="A111" s="97" t="s">
        <v>148</v>
      </c>
      <c r="B111" s="98" t="s">
        <v>46</v>
      </c>
      <c r="C111" s="99"/>
      <c r="D111" s="324">
        <v>100</v>
      </c>
      <c r="E111" s="325"/>
      <c r="F111" s="325"/>
      <c r="G111" s="325"/>
      <c r="H111" s="102">
        <f t="shared" si="7"/>
        <v>0</v>
      </c>
      <c r="I111" s="320"/>
      <c r="J111" s="320"/>
    </row>
    <row r="112" spans="1:10" ht="28.8" customHeight="1" x14ac:dyDescent="0.3">
      <c r="A112" s="97" t="s">
        <v>148</v>
      </c>
      <c r="B112" s="98" t="s">
        <v>47</v>
      </c>
      <c r="C112" s="99"/>
      <c r="D112" s="324">
        <v>100</v>
      </c>
      <c r="E112" s="325"/>
      <c r="F112" s="325"/>
      <c r="G112" s="325"/>
      <c r="H112" s="102">
        <f t="shared" si="7"/>
        <v>0</v>
      </c>
      <c r="I112" s="320"/>
      <c r="J112" s="320"/>
    </row>
    <row r="113" spans="1:10" ht="28.8" customHeight="1" x14ac:dyDescent="0.3">
      <c r="A113" s="97" t="s">
        <v>148</v>
      </c>
      <c r="B113" s="98" t="s">
        <v>48</v>
      </c>
      <c r="C113" s="99"/>
      <c r="D113" s="324">
        <v>100</v>
      </c>
      <c r="E113" s="325"/>
      <c r="F113" s="325"/>
      <c r="G113" s="325"/>
      <c r="H113" s="102">
        <f t="shared" si="7"/>
        <v>0</v>
      </c>
      <c r="I113" s="320"/>
      <c r="J113" s="320"/>
    </row>
    <row r="114" spans="1:10" ht="28.8" customHeight="1" x14ac:dyDescent="0.3">
      <c r="A114" s="97" t="s">
        <v>148</v>
      </c>
      <c r="B114" s="98" t="s">
        <v>49</v>
      </c>
      <c r="C114" s="99"/>
      <c r="D114" s="324">
        <v>100</v>
      </c>
      <c r="E114" s="325"/>
      <c r="F114" s="325"/>
      <c r="G114" s="325"/>
      <c r="H114" s="102">
        <f t="shared" si="7"/>
        <v>0</v>
      </c>
      <c r="I114" s="320"/>
      <c r="J114" s="320"/>
    </row>
    <row r="115" spans="1:10" ht="28.8" customHeight="1" x14ac:dyDescent="0.3">
      <c r="A115" s="97" t="s">
        <v>148</v>
      </c>
      <c r="B115" s="98" t="s">
        <v>50</v>
      </c>
      <c r="C115" s="99"/>
      <c r="D115" s="324">
        <v>100</v>
      </c>
      <c r="E115" s="325"/>
      <c r="F115" s="325"/>
      <c r="G115" s="325"/>
      <c r="H115" s="102">
        <f t="shared" si="7"/>
        <v>0</v>
      </c>
      <c r="I115" s="320"/>
      <c r="J115" s="320"/>
    </row>
    <row r="116" spans="1:10" ht="28.8" customHeight="1" x14ac:dyDescent="0.3">
      <c r="A116" s="97" t="s">
        <v>148</v>
      </c>
      <c r="B116" s="98" t="s">
        <v>51</v>
      </c>
      <c r="C116" s="99"/>
      <c r="D116" s="324">
        <v>100</v>
      </c>
      <c r="E116" s="325"/>
      <c r="F116" s="325"/>
      <c r="G116" s="325"/>
      <c r="H116" s="102">
        <f t="shared" si="7"/>
        <v>0</v>
      </c>
      <c r="I116" s="320"/>
      <c r="J116" s="320"/>
    </row>
    <row r="117" spans="1:10" ht="28.8" customHeight="1" x14ac:dyDescent="0.3">
      <c r="A117" s="97" t="s">
        <v>148</v>
      </c>
      <c r="B117" s="98" t="s">
        <v>52</v>
      </c>
      <c r="C117" s="99"/>
      <c r="D117" s="324">
        <v>100</v>
      </c>
      <c r="E117" s="325"/>
      <c r="F117" s="325"/>
      <c r="G117" s="325"/>
      <c r="H117" s="102">
        <f t="shared" si="7"/>
        <v>0</v>
      </c>
      <c r="I117" s="320"/>
      <c r="J117" s="320"/>
    </row>
    <row r="118" spans="1:10" ht="28.8" customHeight="1" x14ac:dyDescent="0.3">
      <c r="A118" s="97" t="s">
        <v>148</v>
      </c>
      <c r="B118" s="98" t="s">
        <v>53</v>
      </c>
      <c r="C118" s="99"/>
      <c r="D118" s="324">
        <v>100</v>
      </c>
      <c r="E118" s="325"/>
      <c r="F118" s="325"/>
      <c r="G118" s="325"/>
      <c r="H118" s="102">
        <f t="shared" si="7"/>
        <v>0</v>
      </c>
      <c r="I118" s="320"/>
      <c r="J118" s="320"/>
    </row>
    <row r="119" spans="1:10" ht="28.8" customHeight="1" x14ac:dyDescent="0.3">
      <c r="A119" s="97" t="s">
        <v>148</v>
      </c>
      <c r="B119" s="98" t="s">
        <v>54</v>
      </c>
      <c r="C119" s="99"/>
      <c r="D119" s="324">
        <v>100</v>
      </c>
      <c r="E119" s="325"/>
      <c r="F119" s="325"/>
      <c r="G119" s="325"/>
      <c r="H119" s="102">
        <f t="shared" si="7"/>
        <v>0</v>
      </c>
      <c r="I119" s="320"/>
      <c r="J119" s="320"/>
    </row>
    <row r="120" spans="1:10" ht="14.25" customHeight="1" x14ac:dyDescent="0.3">
      <c r="A120" s="294" t="s">
        <v>36</v>
      </c>
      <c r="B120" s="295"/>
      <c r="C120" s="295"/>
      <c r="D120" s="295"/>
      <c r="E120" s="295"/>
      <c r="F120" s="295"/>
      <c r="G120" s="295"/>
      <c r="H120" s="295"/>
      <c r="I120" s="320"/>
      <c r="J120" s="320"/>
    </row>
    <row r="121" spans="1:10" ht="14.25" customHeight="1" x14ac:dyDescent="0.3">
      <c r="A121" s="55" t="s">
        <v>55</v>
      </c>
      <c r="B121" s="53" t="s">
        <v>56</v>
      </c>
      <c r="C121" s="43"/>
      <c r="D121" s="296">
        <v>125</v>
      </c>
      <c r="E121" s="297"/>
      <c r="F121" s="297"/>
      <c r="G121" s="298"/>
      <c r="H121" s="56">
        <f>C121*D121</f>
        <v>0</v>
      </c>
      <c r="I121" s="320"/>
      <c r="J121" s="320"/>
    </row>
    <row r="122" spans="1:10" ht="14.25" customHeight="1" x14ac:dyDescent="0.3">
      <c r="A122" s="232" t="s">
        <v>86</v>
      </c>
      <c r="B122" s="233"/>
      <c r="C122" s="233"/>
      <c r="D122" s="233"/>
      <c r="E122" s="233"/>
      <c r="F122" s="233"/>
      <c r="G122" s="233"/>
      <c r="H122" s="233"/>
      <c r="I122" s="320"/>
      <c r="J122" s="320"/>
    </row>
    <row r="123" spans="1:10" ht="14.25" customHeight="1" x14ac:dyDescent="0.3">
      <c r="A123" s="55" t="s">
        <v>57</v>
      </c>
      <c r="B123" s="53" t="s">
        <v>39</v>
      </c>
      <c r="C123" s="43"/>
      <c r="D123" s="282">
        <v>100</v>
      </c>
      <c r="E123" s="283"/>
      <c r="F123" s="283"/>
      <c r="G123" s="284"/>
      <c r="H123" s="54">
        <f>C123*D123</f>
        <v>0</v>
      </c>
      <c r="I123" s="320"/>
      <c r="J123" s="320"/>
    </row>
    <row r="124" spans="1:10" ht="14.25" customHeight="1" x14ac:dyDescent="0.3">
      <c r="A124" s="55" t="s">
        <v>57</v>
      </c>
      <c r="B124" s="53" t="s">
        <v>40</v>
      </c>
      <c r="C124" s="43"/>
      <c r="D124" s="282">
        <v>100</v>
      </c>
      <c r="E124" s="283"/>
      <c r="F124" s="283"/>
      <c r="G124" s="284"/>
      <c r="H124" s="54">
        <f t="shared" ref="H124:H138" si="8">C124*D124</f>
        <v>0</v>
      </c>
      <c r="I124" s="320"/>
      <c r="J124" s="320"/>
    </row>
    <row r="125" spans="1:10" ht="14.25" customHeight="1" x14ac:dyDescent="0.3">
      <c r="A125" s="55" t="s">
        <v>57</v>
      </c>
      <c r="B125" s="53" t="s">
        <v>41</v>
      </c>
      <c r="C125" s="43"/>
      <c r="D125" s="282">
        <v>100</v>
      </c>
      <c r="E125" s="283"/>
      <c r="F125" s="283"/>
      <c r="G125" s="284"/>
      <c r="H125" s="54">
        <f t="shared" si="8"/>
        <v>0</v>
      </c>
      <c r="I125" s="320"/>
      <c r="J125" s="320"/>
    </row>
    <row r="126" spans="1:10" ht="14.25" customHeight="1" x14ac:dyDescent="0.3">
      <c r="A126" s="55" t="s">
        <v>57</v>
      </c>
      <c r="B126" s="53" t="s">
        <v>42</v>
      </c>
      <c r="C126" s="43"/>
      <c r="D126" s="282">
        <v>100</v>
      </c>
      <c r="E126" s="283"/>
      <c r="F126" s="283"/>
      <c r="G126" s="284"/>
      <c r="H126" s="54">
        <f t="shared" si="8"/>
        <v>0</v>
      </c>
      <c r="I126" s="320"/>
      <c r="J126" s="320"/>
    </row>
    <row r="127" spans="1:10" ht="14.25" customHeight="1" x14ac:dyDescent="0.3">
      <c r="A127" s="55" t="s">
        <v>57</v>
      </c>
      <c r="B127" s="53" t="s">
        <v>43</v>
      </c>
      <c r="C127" s="43"/>
      <c r="D127" s="282">
        <v>100</v>
      </c>
      <c r="E127" s="283"/>
      <c r="F127" s="283"/>
      <c r="G127" s="284"/>
      <c r="H127" s="54">
        <f t="shared" si="8"/>
        <v>0</v>
      </c>
      <c r="I127" s="320"/>
      <c r="J127" s="320"/>
    </row>
    <row r="128" spans="1:10" ht="14.25" customHeight="1" x14ac:dyDescent="0.3">
      <c r="A128" s="55" t="s">
        <v>57</v>
      </c>
      <c r="B128" s="53" t="s">
        <v>44</v>
      </c>
      <c r="C128" s="43"/>
      <c r="D128" s="282">
        <v>100</v>
      </c>
      <c r="E128" s="283"/>
      <c r="F128" s="283"/>
      <c r="G128" s="284"/>
      <c r="H128" s="54">
        <f t="shared" si="8"/>
        <v>0</v>
      </c>
      <c r="I128" s="320"/>
      <c r="J128" s="320"/>
    </row>
    <row r="129" spans="1:10" ht="14.25" customHeight="1" x14ac:dyDescent="0.3">
      <c r="A129" s="55" t="s">
        <v>57</v>
      </c>
      <c r="B129" s="53" t="s">
        <v>45</v>
      </c>
      <c r="C129" s="43"/>
      <c r="D129" s="282">
        <v>100</v>
      </c>
      <c r="E129" s="283"/>
      <c r="F129" s="283"/>
      <c r="G129" s="284"/>
      <c r="H129" s="54">
        <f t="shared" si="8"/>
        <v>0</v>
      </c>
      <c r="I129" s="320"/>
      <c r="J129" s="320"/>
    </row>
    <row r="130" spans="1:10" ht="14.25" customHeight="1" x14ac:dyDescent="0.3">
      <c r="A130" s="55" t="s">
        <v>57</v>
      </c>
      <c r="B130" s="53" t="s">
        <v>46</v>
      </c>
      <c r="C130" s="43"/>
      <c r="D130" s="282">
        <v>100</v>
      </c>
      <c r="E130" s="283"/>
      <c r="F130" s="283"/>
      <c r="G130" s="284"/>
      <c r="H130" s="54">
        <f t="shared" si="8"/>
        <v>0</v>
      </c>
      <c r="I130" s="320"/>
      <c r="J130" s="320"/>
    </row>
    <row r="131" spans="1:10" ht="14.25" customHeight="1" x14ac:dyDescent="0.3">
      <c r="A131" s="55" t="s">
        <v>57</v>
      </c>
      <c r="B131" s="53" t="s">
        <v>47</v>
      </c>
      <c r="C131" s="43"/>
      <c r="D131" s="282">
        <v>100</v>
      </c>
      <c r="E131" s="283"/>
      <c r="F131" s="283"/>
      <c r="G131" s="284"/>
      <c r="H131" s="54">
        <f t="shared" si="8"/>
        <v>0</v>
      </c>
      <c r="I131" s="320"/>
      <c r="J131" s="320"/>
    </row>
    <row r="132" spans="1:10" ht="14.25" customHeight="1" x14ac:dyDescent="0.3">
      <c r="A132" s="55" t="s">
        <v>57</v>
      </c>
      <c r="B132" s="53" t="s">
        <v>48</v>
      </c>
      <c r="C132" s="43"/>
      <c r="D132" s="282">
        <v>100</v>
      </c>
      <c r="E132" s="283"/>
      <c r="F132" s="283"/>
      <c r="G132" s="284"/>
      <c r="H132" s="54">
        <f t="shared" si="8"/>
        <v>0</v>
      </c>
      <c r="I132" s="320"/>
      <c r="J132" s="320"/>
    </row>
    <row r="133" spans="1:10" ht="14.25" customHeight="1" x14ac:dyDescent="0.3">
      <c r="A133" s="55" t="s">
        <v>57</v>
      </c>
      <c r="B133" s="53" t="s">
        <v>49</v>
      </c>
      <c r="C133" s="43"/>
      <c r="D133" s="282">
        <v>100</v>
      </c>
      <c r="E133" s="283"/>
      <c r="F133" s="283"/>
      <c r="G133" s="284"/>
      <c r="H133" s="54">
        <f t="shared" si="8"/>
        <v>0</v>
      </c>
      <c r="I133" s="320"/>
      <c r="J133" s="320"/>
    </row>
    <row r="134" spans="1:10" ht="14.25" customHeight="1" x14ac:dyDescent="0.3">
      <c r="A134" s="55" t="s">
        <v>57</v>
      </c>
      <c r="B134" s="53" t="s">
        <v>50</v>
      </c>
      <c r="C134" s="43"/>
      <c r="D134" s="282">
        <v>100</v>
      </c>
      <c r="E134" s="283"/>
      <c r="F134" s="283"/>
      <c r="G134" s="284"/>
      <c r="H134" s="54">
        <f t="shared" si="8"/>
        <v>0</v>
      </c>
      <c r="I134" s="320"/>
      <c r="J134" s="320"/>
    </row>
    <row r="135" spans="1:10" ht="14.25" customHeight="1" x14ac:dyDescent="0.3">
      <c r="A135" s="55" t="s">
        <v>57</v>
      </c>
      <c r="B135" s="53" t="s">
        <v>51</v>
      </c>
      <c r="C135" s="43"/>
      <c r="D135" s="282">
        <v>100</v>
      </c>
      <c r="E135" s="283"/>
      <c r="F135" s="283"/>
      <c r="G135" s="284"/>
      <c r="H135" s="54">
        <f t="shared" si="8"/>
        <v>0</v>
      </c>
      <c r="I135" s="320"/>
      <c r="J135" s="320"/>
    </row>
    <row r="136" spans="1:10" ht="14.25" customHeight="1" x14ac:dyDescent="0.3">
      <c r="A136" s="55" t="s">
        <v>57</v>
      </c>
      <c r="B136" s="53" t="s">
        <v>52</v>
      </c>
      <c r="C136" s="43"/>
      <c r="D136" s="282">
        <v>100</v>
      </c>
      <c r="E136" s="283"/>
      <c r="F136" s="283"/>
      <c r="G136" s="284"/>
      <c r="H136" s="54">
        <f t="shared" si="8"/>
        <v>0</v>
      </c>
      <c r="I136" s="320"/>
      <c r="J136" s="320"/>
    </row>
    <row r="137" spans="1:10" ht="14.25" customHeight="1" x14ac:dyDescent="0.3">
      <c r="A137" s="55" t="s">
        <v>57</v>
      </c>
      <c r="B137" s="53" t="s">
        <v>53</v>
      </c>
      <c r="C137" s="43"/>
      <c r="D137" s="282">
        <v>100</v>
      </c>
      <c r="E137" s="283"/>
      <c r="F137" s="283"/>
      <c r="G137" s="284"/>
      <c r="H137" s="54">
        <f t="shared" si="8"/>
        <v>0</v>
      </c>
      <c r="I137" s="320"/>
      <c r="J137" s="320"/>
    </row>
    <row r="138" spans="1:10" ht="14.25" customHeight="1" x14ac:dyDescent="0.3">
      <c r="A138" s="55" t="s">
        <v>57</v>
      </c>
      <c r="B138" s="53" t="s">
        <v>54</v>
      </c>
      <c r="C138" s="43"/>
      <c r="D138" s="282">
        <v>100</v>
      </c>
      <c r="E138" s="283"/>
      <c r="F138" s="283"/>
      <c r="G138" s="284"/>
      <c r="H138" s="54">
        <f t="shared" si="8"/>
        <v>0</v>
      </c>
      <c r="I138" s="320"/>
      <c r="J138" s="320"/>
    </row>
    <row r="139" spans="1:10" ht="14.25" customHeight="1" x14ac:dyDescent="0.3">
      <c r="A139" s="294" t="s">
        <v>58</v>
      </c>
      <c r="B139" s="295"/>
      <c r="C139" s="295"/>
      <c r="D139" s="295"/>
      <c r="E139" s="295"/>
      <c r="F139" s="295"/>
      <c r="G139" s="295"/>
      <c r="H139" s="295"/>
      <c r="I139" s="320"/>
      <c r="J139" s="320"/>
    </row>
    <row r="140" spans="1:10" ht="14.25" customHeight="1" x14ac:dyDescent="0.3">
      <c r="A140" s="55" t="s">
        <v>58</v>
      </c>
      <c r="B140" s="53" t="s">
        <v>39</v>
      </c>
      <c r="C140" s="37"/>
      <c r="D140" s="282">
        <v>150</v>
      </c>
      <c r="E140" s="283"/>
      <c r="F140" s="283"/>
      <c r="G140" s="284"/>
      <c r="H140" s="54">
        <f>C140*D140</f>
        <v>0</v>
      </c>
      <c r="I140" s="320"/>
      <c r="J140" s="320"/>
    </row>
    <row r="141" spans="1:10" ht="14.25" customHeight="1" x14ac:dyDescent="0.3">
      <c r="A141" s="55" t="s">
        <v>58</v>
      </c>
      <c r="B141" s="53" t="s">
        <v>40</v>
      </c>
      <c r="C141" s="37"/>
      <c r="D141" s="282">
        <v>150</v>
      </c>
      <c r="E141" s="283"/>
      <c r="F141" s="283"/>
      <c r="G141" s="284"/>
      <c r="H141" s="54">
        <f t="shared" ref="H141:H171" si="9">C141*D141</f>
        <v>0</v>
      </c>
      <c r="I141" s="320"/>
      <c r="J141" s="320"/>
    </row>
    <row r="142" spans="1:10" ht="14.25" customHeight="1" x14ac:dyDescent="0.3">
      <c r="A142" s="55" t="s">
        <v>58</v>
      </c>
      <c r="B142" s="53" t="s">
        <v>41</v>
      </c>
      <c r="C142" s="37"/>
      <c r="D142" s="282">
        <v>150</v>
      </c>
      <c r="E142" s="283"/>
      <c r="F142" s="283"/>
      <c r="G142" s="284"/>
      <c r="H142" s="54">
        <f t="shared" si="9"/>
        <v>0</v>
      </c>
      <c r="I142" s="320"/>
      <c r="J142" s="320"/>
    </row>
    <row r="143" spans="1:10" ht="14.25" customHeight="1" x14ac:dyDescent="0.3">
      <c r="A143" s="55" t="s">
        <v>58</v>
      </c>
      <c r="B143" s="53" t="s">
        <v>42</v>
      </c>
      <c r="C143" s="37"/>
      <c r="D143" s="282">
        <v>150</v>
      </c>
      <c r="E143" s="283"/>
      <c r="F143" s="283"/>
      <c r="G143" s="284"/>
      <c r="H143" s="54">
        <f t="shared" si="9"/>
        <v>0</v>
      </c>
      <c r="I143" s="320"/>
      <c r="J143" s="320"/>
    </row>
    <row r="144" spans="1:10" ht="14.25" customHeight="1" x14ac:dyDescent="0.3">
      <c r="A144" s="55" t="s">
        <v>58</v>
      </c>
      <c r="B144" s="53" t="s">
        <v>43</v>
      </c>
      <c r="C144" s="37"/>
      <c r="D144" s="282">
        <v>150</v>
      </c>
      <c r="E144" s="283"/>
      <c r="F144" s="283"/>
      <c r="G144" s="284"/>
      <c r="H144" s="54">
        <f t="shared" si="9"/>
        <v>0</v>
      </c>
      <c r="I144" s="320"/>
      <c r="J144" s="320"/>
    </row>
    <row r="145" spans="1:10" ht="14.25" customHeight="1" x14ac:dyDescent="0.3">
      <c r="A145" s="55" t="s">
        <v>58</v>
      </c>
      <c r="B145" s="53" t="s">
        <v>44</v>
      </c>
      <c r="C145" s="37"/>
      <c r="D145" s="282">
        <v>150</v>
      </c>
      <c r="E145" s="283"/>
      <c r="F145" s="283"/>
      <c r="G145" s="284"/>
      <c r="H145" s="54">
        <f t="shared" si="9"/>
        <v>0</v>
      </c>
      <c r="I145" s="320"/>
      <c r="J145" s="320"/>
    </row>
    <row r="146" spans="1:10" ht="14.25" customHeight="1" x14ac:dyDescent="0.3">
      <c r="A146" s="55" t="s">
        <v>58</v>
      </c>
      <c r="B146" s="53" t="s">
        <v>45</v>
      </c>
      <c r="C146" s="37"/>
      <c r="D146" s="282">
        <v>150</v>
      </c>
      <c r="E146" s="283"/>
      <c r="F146" s="283"/>
      <c r="G146" s="284"/>
      <c r="H146" s="54">
        <f t="shared" si="9"/>
        <v>0</v>
      </c>
      <c r="I146" s="320"/>
      <c r="J146" s="320"/>
    </row>
    <row r="147" spans="1:10" ht="14.25" customHeight="1" x14ac:dyDescent="0.3">
      <c r="A147" s="55" t="s">
        <v>58</v>
      </c>
      <c r="B147" s="53" t="s">
        <v>46</v>
      </c>
      <c r="C147" s="37"/>
      <c r="D147" s="282">
        <v>150</v>
      </c>
      <c r="E147" s="283"/>
      <c r="F147" s="283"/>
      <c r="G147" s="284"/>
      <c r="H147" s="54">
        <f t="shared" si="9"/>
        <v>0</v>
      </c>
      <c r="I147" s="320"/>
      <c r="J147" s="320"/>
    </row>
    <row r="148" spans="1:10" ht="14.25" customHeight="1" x14ac:dyDescent="0.3">
      <c r="A148" s="55" t="s">
        <v>58</v>
      </c>
      <c r="B148" s="53" t="s">
        <v>47</v>
      </c>
      <c r="C148" s="37"/>
      <c r="D148" s="282">
        <v>150</v>
      </c>
      <c r="E148" s="283"/>
      <c r="F148" s="283"/>
      <c r="G148" s="284"/>
      <c r="H148" s="54">
        <f t="shared" si="9"/>
        <v>0</v>
      </c>
      <c r="I148" s="320"/>
      <c r="J148" s="320"/>
    </row>
    <row r="149" spans="1:10" ht="14.25" customHeight="1" x14ac:dyDescent="0.3">
      <c r="A149" s="55" t="s">
        <v>58</v>
      </c>
      <c r="B149" s="53" t="s">
        <v>48</v>
      </c>
      <c r="C149" s="37"/>
      <c r="D149" s="282">
        <v>150</v>
      </c>
      <c r="E149" s="283"/>
      <c r="F149" s="283"/>
      <c r="G149" s="284"/>
      <c r="H149" s="54">
        <f t="shared" si="9"/>
        <v>0</v>
      </c>
      <c r="I149" s="320"/>
      <c r="J149" s="320"/>
    </row>
    <row r="150" spans="1:10" ht="14.4" customHeight="1" x14ac:dyDescent="0.3">
      <c r="A150" s="55" t="s">
        <v>58</v>
      </c>
      <c r="B150" s="53" t="s">
        <v>49</v>
      </c>
      <c r="C150" s="37"/>
      <c r="D150" s="282">
        <v>150</v>
      </c>
      <c r="E150" s="283"/>
      <c r="F150" s="283"/>
      <c r="G150" s="284"/>
      <c r="H150" s="54">
        <f t="shared" si="9"/>
        <v>0</v>
      </c>
      <c r="I150" s="320"/>
      <c r="J150" s="320"/>
    </row>
    <row r="151" spans="1:10" s="10" customFormat="1" x14ac:dyDescent="0.3">
      <c r="A151" s="55" t="s">
        <v>58</v>
      </c>
      <c r="B151" s="53" t="s">
        <v>50</v>
      </c>
      <c r="C151" s="37"/>
      <c r="D151" s="282">
        <v>150</v>
      </c>
      <c r="E151" s="283"/>
      <c r="F151" s="283"/>
      <c r="G151" s="284"/>
      <c r="H151" s="54">
        <f t="shared" si="9"/>
        <v>0</v>
      </c>
      <c r="I151" s="320"/>
      <c r="J151" s="320"/>
    </row>
    <row r="152" spans="1:10" s="10" customFormat="1" x14ac:dyDescent="0.3">
      <c r="A152" s="55" t="s">
        <v>58</v>
      </c>
      <c r="B152" s="53" t="s">
        <v>51</v>
      </c>
      <c r="C152" s="37"/>
      <c r="D152" s="282">
        <v>150</v>
      </c>
      <c r="E152" s="283"/>
      <c r="F152" s="283"/>
      <c r="G152" s="284"/>
      <c r="H152" s="54">
        <f t="shared" si="9"/>
        <v>0</v>
      </c>
      <c r="I152" s="320"/>
      <c r="J152" s="320"/>
    </row>
    <row r="153" spans="1:10" s="10" customFormat="1" x14ac:dyDescent="0.3">
      <c r="A153" s="55" t="s">
        <v>58</v>
      </c>
      <c r="B153" s="53" t="s">
        <v>52</v>
      </c>
      <c r="C153" s="37"/>
      <c r="D153" s="282">
        <v>150</v>
      </c>
      <c r="E153" s="283"/>
      <c r="F153" s="283"/>
      <c r="G153" s="284"/>
      <c r="H153" s="54">
        <f t="shared" si="9"/>
        <v>0</v>
      </c>
      <c r="I153" s="320"/>
      <c r="J153" s="320"/>
    </row>
    <row r="154" spans="1:10" s="10" customFormat="1" x14ac:dyDescent="0.3">
      <c r="A154" s="55" t="s">
        <v>58</v>
      </c>
      <c r="B154" s="53" t="s">
        <v>53</v>
      </c>
      <c r="C154" s="37"/>
      <c r="D154" s="282">
        <v>150</v>
      </c>
      <c r="E154" s="283"/>
      <c r="F154" s="283"/>
      <c r="G154" s="284"/>
      <c r="H154" s="54">
        <f t="shared" si="9"/>
        <v>0</v>
      </c>
      <c r="I154" s="320"/>
      <c r="J154" s="320"/>
    </row>
    <row r="155" spans="1:10" s="10" customFormat="1" x14ac:dyDescent="0.3">
      <c r="A155" s="55" t="s">
        <v>58</v>
      </c>
      <c r="B155" s="53" t="s">
        <v>54</v>
      </c>
      <c r="C155" s="37"/>
      <c r="D155" s="282">
        <v>150</v>
      </c>
      <c r="E155" s="283"/>
      <c r="F155" s="283"/>
      <c r="G155" s="284"/>
      <c r="H155" s="54">
        <f t="shared" si="9"/>
        <v>0</v>
      </c>
      <c r="I155" s="320"/>
      <c r="J155" s="320"/>
    </row>
    <row r="156" spans="1:10" s="10" customFormat="1" ht="28.8" x14ac:dyDescent="0.3">
      <c r="A156" s="97" t="s">
        <v>149</v>
      </c>
      <c r="B156" s="98" t="s">
        <v>39</v>
      </c>
      <c r="C156" s="101"/>
      <c r="D156" s="290">
        <v>100</v>
      </c>
      <c r="E156" s="291"/>
      <c r="F156" s="291"/>
      <c r="G156" s="292"/>
      <c r="H156" s="100">
        <f t="shared" si="9"/>
        <v>0</v>
      </c>
      <c r="I156" s="320"/>
      <c r="J156" s="320"/>
    </row>
    <row r="157" spans="1:10" ht="28.8" x14ac:dyDescent="0.3">
      <c r="A157" s="97" t="s">
        <v>149</v>
      </c>
      <c r="B157" s="98" t="s">
        <v>40</v>
      </c>
      <c r="C157" s="101"/>
      <c r="D157" s="290">
        <v>100</v>
      </c>
      <c r="E157" s="291"/>
      <c r="F157" s="291"/>
      <c r="G157" s="292"/>
      <c r="H157" s="100">
        <f t="shared" si="9"/>
        <v>0</v>
      </c>
      <c r="I157" s="320"/>
      <c r="J157" s="320"/>
    </row>
    <row r="158" spans="1:10" ht="15" customHeight="1" x14ac:dyDescent="0.3">
      <c r="A158" s="97" t="s">
        <v>149</v>
      </c>
      <c r="B158" s="98" t="s">
        <v>41</v>
      </c>
      <c r="C158" s="101"/>
      <c r="D158" s="290">
        <v>100</v>
      </c>
      <c r="E158" s="291"/>
      <c r="F158" s="291"/>
      <c r="G158" s="292"/>
      <c r="H158" s="100">
        <f t="shared" si="9"/>
        <v>0</v>
      </c>
      <c r="I158" s="320"/>
      <c r="J158" s="320"/>
    </row>
    <row r="159" spans="1:10" ht="28.8" x14ac:dyDescent="0.3">
      <c r="A159" s="97" t="s">
        <v>149</v>
      </c>
      <c r="B159" s="98" t="s">
        <v>42</v>
      </c>
      <c r="C159" s="101"/>
      <c r="D159" s="290">
        <v>100</v>
      </c>
      <c r="E159" s="291"/>
      <c r="F159" s="291"/>
      <c r="G159" s="292"/>
      <c r="H159" s="100">
        <f t="shared" si="9"/>
        <v>0</v>
      </c>
      <c r="I159" s="320"/>
      <c r="J159" s="320"/>
    </row>
    <row r="160" spans="1:10" ht="28.8" x14ac:dyDescent="0.3">
      <c r="A160" s="97" t="s">
        <v>149</v>
      </c>
      <c r="B160" s="98" t="s">
        <v>43</v>
      </c>
      <c r="C160" s="101"/>
      <c r="D160" s="290">
        <v>100</v>
      </c>
      <c r="E160" s="291"/>
      <c r="F160" s="291"/>
      <c r="G160" s="292"/>
      <c r="H160" s="100">
        <f t="shared" si="9"/>
        <v>0</v>
      </c>
      <c r="I160" s="320"/>
      <c r="J160" s="320"/>
    </row>
    <row r="161" spans="1:10" ht="28.8" x14ac:dyDescent="0.3">
      <c r="A161" s="97" t="s">
        <v>149</v>
      </c>
      <c r="B161" s="98" t="s">
        <v>44</v>
      </c>
      <c r="C161" s="101"/>
      <c r="D161" s="290">
        <v>100</v>
      </c>
      <c r="E161" s="291"/>
      <c r="F161" s="291"/>
      <c r="G161" s="292"/>
      <c r="H161" s="100">
        <f t="shared" si="9"/>
        <v>0</v>
      </c>
      <c r="I161" s="320"/>
      <c r="J161" s="320"/>
    </row>
    <row r="162" spans="1:10" ht="28.8" x14ac:dyDescent="0.3">
      <c r="A162" s="97" t="s">
        <v>149</v>
      </c>
      <c r="B162" s="98" t="s">
        <v>45</v>
      </c>
      <c r="C162" s="101"/>
      <c r="D162" s="290">
        <v>100</v>
      </c>
      <c r="E162" s="291"/>
      <c r="F162" s="291"/>
      <c r="G162" s="292"/>
      <c r="H162" s="100">
        <f t="shared" si="9"/>
        <v>0</v>
      </c>
      <c r="I162" s="320"/>
      <c r="J162" s="320"/>
    </row>
    <row r="163" spans="1:10" ht="28.8" x14ac:dyDescent="0.3">
      <c r="A163" s="97" t="s">
        <v>149</v>
      </c>
      <c r="B163" s="98" t="s">
        <v>46</v>
      </c>
      <c r="C163" s="101"/>
      <c r="D163" s="290">
        <v>100</v>
      </c>
      <c r="E163" s="291"/>
      <c r="F163" s="291"/>
      <c r="G163" s="292"/>
      <c r="H163" s="100">
        <f t="shared" si="9"/>
        <v>0</v>
      </c>
      <c r="I163" s="320"/>
      <c r="J163" s="320"/>
    </row>
    <row r="164" spans="1:10" ht="28.8" x14ac:dyDescent="0.3">
      <c r="A164" s="97" t="s">
        <v>149</v>
      </c>
      <c r="B164" s="98" t="s">
        <v>47</v>
      </c>
      <c r="C164" s="101"/>
      <c r="D164" s="290">
        <v>100</v>
      </c>
      <c r="E164" s="291"/>
      <c r="F164" s="291"/>
      <c r="G164" s="292"/>
      <c r="H164" s="100">
        <f t="shared" si="9"/>
        <v>0</v>
      </c>
      <c r="I164" s="320"/>
      <c r="J164" s="320"/>
    </row>
    <row r="165" spans="1:10" ht="28.8" x14ac:dyDescent="0.3">
      <c r="A165" s="97" t="s">
        <v>149</v>
      </c>
      <c r="B165" s="98" t="s">
        <v>48</v>
      </c>
      <c r="C165" s="101"/>
      <c r="D165" s="290">
        <v>100</v>
      </c>
      <c r="E165" s="291"/>
      <c r="F165" s="291"/>
      <c r="G165" s="292"/>
      <c r="H165" s="100">
        <f t="shared" si="9"/>
        <v>0</v>
      </c>
      <c r="I165" s="320"/>
      <c r="J165" s="320"/>
    </row>
    <row r="166" spans="1:10" ht="28.8" x14ac:dyDescent="0.3">
      <c r="A166" s="97" t="s">
        <v>149</v>
      </c>
      <c r="B166" s="98" t="s">
        <v>49</v>
      </c>
      <c r="C166" s="101"/>
      <c r="D166" s="290">
        <v>100</v>
      </c>
      <c r="E166" s="291"/>
      <c r="F166" s="291"/>
      <c r="G166" s="292"/>
      <c r="H166" s="100">
        <f t="shared" si="9"/>
        <v>0</v>
      </c>
      <c r="I166" s="320"/>
      <c r="J166" s="320"/>
    </row>
    <row r="167" spans="1:10" ht="28.8" x14ac:dyDescent="0.3">
      <c r="A167" s="97" t="s">
        <v>149</v>
      </c>
      <c r="B167" s="98" t="s">
        <v>50</v>
      </c>
      <c r="C167" s="101"/>
      <c r="D167" s="290">
        <v>100</v>
      </c>
      <c r="E167" s="291"/>
      <c r="F167" s="291"/>
      <c r="G167" s="292"/>
      <c r="H167" s="100">
        <f t="shared" si="9"/>
        <v>0</v>
      </c>
      <c r="I167" s="320"/>
      <c r="J167" s="320"/>
    </row>
    <row r="168" spans="1:10" ht="28.8" x14ac:dyDescent="0.3">
      <c r="A168" s="97" t="s">
        <v>149</v>
      </c>
      <c r="B168" s="98" t="s">
        <v>51</v>
      </c>
      <c r="C168" s="101"/>
      <c r="D168" s="290">
        <v>100</v>
      </c>
      <c r="E168" s="291"/>
      <c r="F168" s="291"/>
      <c r="G168" s="292"/>
      <c r="H168" s="100">
        <f t="shared" si="9"/>
        <v>0</v>
      </c>
      <c r="I168" s="320"/>
      <c r="J168" s="320"/>
    </row>
    <row r="169" spans="1:10" ht="28.8" x14ac:dyDescent="0.3">
      <c r="A169" s="97" t="s">
        <v>149</v>
      </c>
      <c r="B169" s="98" t="s">
        <v>52</v>
      </c>
      <c r="C169" s="101"/>
      <c r="D169" s="290">
        <v>100</v>
      </c>
      <c r="E169" s="291"/>
      <c r="F169" s="291"/>
      <c r="G169" s="292"/>
      <c r="H169" s="100">
        <f t="shared" si="9"/>
        <v>0</v>
      </c>
      <c r="I169" s="320"/>
      <c r="J169" s="320"/>
    </row>
    <row r="170" spans="1:10" ht="28.8" x14ac:dyDescent="0.3">
      <c r="A170" s="97" t="s">
        <v>149</v>
      </c>
      <c r="B170" s="98" t="s">
        <v>53</v>
      </c>
      <c r="C170" s="101"/>
      <c r="D170" s="290">
        <v>100</v>
      </c>
      <c r="E170" s="291"/>
      <c r="F170" s="291"/>
      <c r="G170" s="292"/>
      <c r="H170" s="100">
        <f t="shared" si="9"/>
        <v>0</v>
      </c>
      <c r="I170" s="320"/>
      <c r="J170" s="320"/>
    </row>
    <row r="171" spans="1:10" ht="28.8" x14ac:dyDescent="0.3">
      <c r="A171" s="97" t="s">
        <v>149</v>
      </c>
      <c r="B171" s="98" t="s">
        <v>54</v>
      </c>
      <c r="C171" s="101"/>
      <c r="D171" s="290">
        <v>100</v>
      </c>
      <c r="E171" s="291"/>
      <c r="F171" s="291"/>
      <c r="G171" s="292"/>
      <c r="H171" s="100">
        <f t="shared" si="9"/>
        <v>0</v>
      </c>
      <c r="I171" s="320"/>
      <c r="J171" s="320"/>
    </row>
    <row r="172" spans="1:10" x14ac:dyDescent="0.3">
      <c r="A172" s="232" t="s">
        <v>12</v>
      </c>
      <c r="B172" s="233"/>
      <c r="C172" s="233"/>
      <c r="D172" s="233"/>
      <c r="E172" s="233"/>
      <c r="F172" s="233"/>
      <c r="G172" s="233"/>
      <c r="H172" s="233"/>
      <c r="I172" s="320"/>
      <c r="J172" s="320"/>
    </row>
    <row r="173" spans="1:10" x14ac:dyDescent="0.3">
      <c r="A173" s="57" t="s">
        <v>34</v>
      </c>
      <c r="B173" s="58"/>
      <c r="C173" s="58"/>
      <c r="D173" s="58"/>
      <c r="E173" s="58"/>
      <c r="F173" s="58"/>
      <c r="G173" s="58"/>
      <c r="H173" s="59">
        <v>0</v>
      </c>
      <c r="I173" s="320"/>
      <c r="J173" s="320"/>
    </row>
    <row r="174" spans="1:10" x14ac:dyDescent="0.3">
      <c r="A174" s="57" t="s">
        <v>35</v>
      </c>
      <c r="B174" s="58"/>
      <c r="C174" s="58"/>
      <c r="D174" s="58"/>
      <c r="E174" s="58"/>
      <c r="F174" s="58"/>
      <c r="G174" s="58"/>
      <c r="H174" s="59">
        <v>0</v>
      </c>
      <c r="I174" s="320"/>
      <c r="J174" s="320"/>
    </row>
    <row r="175" spans="1:10" x14ac:dyDescent="0.3">
      <c r="A175" s="232" t="s">
        <v>33</v>
      </c>
      <c r="B175" s="233"/>
      <c r="C175" s="233"/>
      <c r="D175" s="233"/>
      <c r="E175" s="233"/>
      <c r="F175" s="233"/>
      <c r="G175" s="233"/>
      <c r="H175" s="233"/>
      <c r="I175" s="320"/>
      <c r="J175" s="320"/>
    </row>
    <row r="176" spans="1:10" x14ac:dyDescent="0.3">
      <c r="A176" s="55" t="s">
        <v>33</v>
      </c>
      <c r="B176" s="53" t="s">
        <v>59</v>
      </c>
      <c r="C176" s="43"/>
      <c r="D176" s="282">
        <v>150</v>
      </c>
      <c r="E176" s="283"/>
      <c r="F176" s="283"/>
      <c r="G176" s="284"/>
      <c r="H176" s="54">
        <f>C176*D176</f>
        <v>0</v>
      </c>
      <c r="I176" s="320"/>
      <c r="J176" s="320"/>
    </row>
    <row r="177" spans="1:10" x14ac:dyDescent="0.3">
      <c r="A177" s="55" t="s">
        <v>33</v>
      </c>
      <c r="B177" s="53" t="s">
        <v>60</v>
      </c>
      <c r="C177" s="43"/>
      <c r="D177" s="282">
        <v>150</v>
      </c>
      <c r="E177" s="283"/>
      <c r="F177" s="283"/>
      <c r="G177" s="284"/>
      <c r="H177" s="54">
        <f t="shared" ref="H177:H178" si="10">C177*D177</f>
        <v>0</v>
      </c>
      <c r="I177" s="320"/>
      <c r="J177" s="320"/>
    </row>
    <row r="178" spans="1:10" x14ac:dyDescent="0.3">
      <c r="A178" s="55" t="s">
        <v>33</v>
      </c>
      <c r="B178" s="53" t="s">
        <v>61</v>
      </c>
      <c r="C178" s="43"/>
      <c r="D178" s="282">
        <v>150</v>
      </c>
      <c r="E178" s="283"/>
      <c r="F178" s="283"/>
      <c r="G178" s="284"/>
      <c r="H178" s="54">
        <f t="shared" si="10"/>
        <v>0</v>
      </c>
      <c r="I178" s="320"/>
      <c r="J178" s="320"/>
    </row>
    <row r="179" spans="1:10" x14ac:dyDescent="0.3">
      <c r="A179" s="232" t="s">
        <v>68</v>
      </c>
      <c r="B179" s="233"/>
      <c r="C179" s="233"/>
      <c r="D179" s="233"/>
      <c r="E179" s="233"/>
      <c r="F179" s="233"/>
      <c r="G179" s="233"/>
      <c r="H179" s="233"/>
      <c r="I179" s="320"/>
      <c r="J179" s="320"/>
    </row>
    <row r="180" spans="1:10" x14ac:dyDescent="0.3">
      <c r="A180" s="55" t="s">
        <v>68</v>
      </c>
      <c r="B180" s="55" t="s">
        <v>56</v>
      </c>
      <c r="C180" s="43"/>
      <c r="D180" s="287">
        <v>4</v>
      </c>
      <c r="E180" s="288"/>
      <c r="F180" s="288"/>
      <c r="G180" s="289"/>
      <c r="H180" s="11">
        <f>C180*D180</f>
        <v>0</v>
      </c>
      <c r="I180" s="320"/>
      <c r="J180" s="320"/>
    </row>
    <row r="181" spans="1:10" x14ac:dyDescent="0.3">
      <c r="A181" s="264" t="s">
        <v>141</v>
      </c>
      <c r="B181" s="317"/>
      <c r="C181" s="317"/>
      <c r="D181" s="317"/>
      <c r="E181" s="317"/>
      <c r="F181" s="317"/>
      <c r="G181" s="318"/>
      <c r="H181" s="60">
        <f>SUM(H88:H119,H121,H123:H138,H140:H171,H173:H174,H176:H178,H180)</f>
        <v>0</v>
      </c>
      <c r="I181" s="320"/>
      <c r="J181" s="320"/>
    </row>
    <row r="182" spans="1:10" x14ac:dyDescent="0.3">
      <c r="A182" s="232" t="s">
        <v>16</v>
      </c>
      <c r="B182" s="233"/>
      <c r="C182" s="233"/>
      <c r="D182" s="233"/>
      <c r="E182" s="233"/>
      <c r="F182" s="233"/>
      <c r="G182" s="233"/>
      <c r="H182" s="233"/>
      <c r="I182" s="233"/>
      <c r="J182" s="252"/>
    </row>
    <row r="183" spans="1:10" x14ac:dyDescent="0.3">
      <c r="A183" s="316" t="s">
        <v>87</v>
      </c>
      <c r="B183" s="316"/>
      <c r="C183" s="316"/>
      <c r="D183" s="316"/>
      <c r="E183" s="316"/>
      <c r="F183" s="316"/>
      <c r="G183" s="316"/>
      <c r="H183" s="8" t="s">
        <v>63</v>
      </c>
      <c r="I183" s="203" t="s">
        <v>120</v>
      </c>
      <c r="J183" s="203"/>
    </row>
    <row r="184" spans="1:10" x14ac:dyDescent="0.3">
      <c r="A184" s="285"/>
      <c r="B184" s="285"/>
      <c r="C184" s="285"/>
      <c r="D184" s="285"/>
      <c r="E184" s="285"/>
      <c r="F184" s="285"/>
      <c r="G184" s="285"/>
      <c r="H184" s="28"/>
      <c r="I184" s="286"/>
      <c r="J184" s="286"/>
    </row>
    <row r="185" spans="1:10" x14ac:dyDescent="0.3">
      <c r="A185" s="285"/>
      <c r="B185" s="285"/>
      <c r="C185" s="285"/>
      <c r="D185" s="285"/>
      <c r="E185" s="285"/>
      <c r="F185" s="285"/>
      <c r="G185" s="285"/>
      <c r="H185" s="28"/>
      <c r="I185" s="286"/>
      <c r="J185" s="286"/>
    </row>
    <row r="186" spans="1:10" x14ac:dyDescent="0.3">
      <c r="A186" s="285"/>
      <c r="B186" s="285"/>
      <c r="C186" s="285"/>
      <c r="D186" s="285"/>
      <c r="E186" s="285"/>
      <c r="F186" s="285"/>
      <c r="G186" s="285"/>
      <c r="H186" s="28"/>
      <c r="I186" s="286"/>
      <c r="J186" s="286"/>
    </row>
    <row r="187" spans="1:10" x14ac:dyDescent="0.3">
      <c r="A187" s="285"/>
      <c r="B187" s="285"/>
      <c r="C187" s="285"/>
      <c r="D187" s="285"/>
      <c r="E187" s="285"/>
      <c r="F187" s="285"/>
      <c r="G187" s="285"/>
      <c r="H187" s="28"/>
      <c r="I187" s="286"/>
      <c r="J187" s="286"/>
    </row>
    <row r="188" spans="1:10" x14ac:dyDescent="0.3">
      <c r="A188" s="285"/>
      <c r="B188" s="285"/>
      <c r="C188" s="285"/>
      <c r="D188" s="285"/>
      <c r="E188" s="285"/>
      <c r="F188" s="285"/>
      <c r="G188" s="285"/>
      <c r="H188" s="28"/>
      <c r="I188" s="286"/>
      <c r="J188" s="286"/>
    </row>
    <row r="189" spans="1:10" ht="15" thickBot="1" x14ac:dyDescent="0.35">
      <c r="A189" s="213" t="s">
        <v>14</v>
      </c>
      <c r="B189" s="214"/>
      <c r="C189" s="214"/>
      <c r="D189" s="214"/>
      <c r="E189" s="214"/>
      <c r="F189" s="214"/>
      <c r="G189" s="215"/>
      <c r="H189" s="46">
        <f>SUM(H184:H188)</f>
        <v>0</v>
      </c>
      <c r="I189" s="271"/>
      <c r="J189" s="271"/>
    </row>
    <row r="190" spans="1:10" ht="18.600000000000001" thickBot="1" x14ac:dyDescent="0.4">
      <c r="A190" s="312" t="s">
        <v>13</v>
      </c>
      <c r="B190" s="313"/>
      <c r="C190" s="313"/>
      <c r="D190" s="313"/>
      <c r="E190" s="313"/>
      <c r="F190" s="313"/>
      <c r="G190" s="314"/>
      <c r="H190" s="9">
        <f>SUM(H189,H181,H84,H78,H65,H59,H40)</f>
        <v>0</v>
      </c>
      <c r="I190" s="315"/>
      <c r="J190" s="315"/>
    </row>
    <row r="195" spans="1:10" x14ac:dyDescent="0.3">
      <c r="A195" s="61"/>
      <c r="B195" s="62" t="s">
        <v>73</v>
      </c>
      <c r="C195" s="63" t="s">
        <v>97</v>
      </c>
      <c r="D195" s="63" t="s">
        <v>66</v>
      </c>
      <c r="E195" s="280" t="s">
        <v>67</v>
      </c>
      <c r="F195" s="280"/>
      <c r="G195" s="280"/>
      <c r="H195" s="280"/>
      <c r="I195" s="280"/>
      <c r="J195" s="280"/>
    </row>
    <row r="196" spans="1:10" x14ac:dyDescent="0.3">
      <c r="A196" s="53" t="s">
        <v>29</v>
      </c>
      <c r="B196" s="64"/>
      <c r="C196" s="65">
        <f ca="1">SUMIF($K$19:$K$37, A196,$H$19:$H$37)+SUMIF($K$19:$K$37,A196,$J$19:$J$37)+SUMIF($I$44:$I$58,A196,$H$44:$H$58)+SUMIF($I$62:$J$64,A196,$H$62:$H$64)+SUMIF($I$68:$J$77,A196,$H$68:$H$77)+SUMIF($I$81:$J$83,A196,$H$81:$H$83)+SUMIF($I$184:$J$189,A196,$H$184:$H$188)</f>
        <v>0</v>
      </c>
      <c r="D196" s="65">
        <f ca="1">B196-C196</f>
        <v>0</v>
      </c>
      <c r="E196" s="279"/>
      <c r="F196" s="279"/>
      <c r="G196" s="279"/>
      <c r="H196" s="279"/>
      <c r="I196" s="279"/>
      <c r="J196" s="279"/>
    </row>
    <row r="197" spans="1:10" x14ac:dyDescent="0.3">
      <c r="A197" s="61" t="s">
        <v>30</v>
      </c>
      <c r="B197" s="66"/>
      <c r="C197" s="67">
        <f ca="1">SUMIF($K$19:$K$37, A197,$H$19:$H$37)+SUMIF($K$19:$K$37,A197,$J$19:$J$37)+SUMIF($I$44:$I$58,A197,$H$44:$H$58)+SUMIF($I$62:$J$64,A197,$H$62:$H$64)+SUMIF($I$68:$J$77,A197,$H$68:$H$77)+SUMIF($I$81:$J$83,A197,$H$81:$H$83)+SUMIF($I$184:$J$189,A197,$H$184:$H$188)</f>
        <v>0</v>
      </c>
      <c r="D197" s="67">
        <f ca="1">B197-C197</f>
        <v>0</v>
      </c>
      <c r="E197" s="281"/>
      <c r="F197" s="281"/>
      <c r="G197" s="281"/>
      <c r="H197" s="281"/>
      <c r="I197" s="281"/>
      <c r="J197" s="281"/>
    </row>
    <row r="198" spans="1:10" x14ac:dyDescent="0.3">
      <c r="A198" s="53" t="s">
        <v>31</v>
      </c>
      <c r="B198" s="64"/>
      <c r="C198" s="65">
        <f ca="1">SUMIF($K$19:$K$37, A198,$H$19:$H$37)+SUMIF($K$19:$K$37,A198,$J$19:$J$37)+SUMIF($I$44:$I$58,A198,$H$44:$H$58)+SUMIF($I$62:$J$64,A198,$H$62:$H$64)+SUMIF($I$68:$J$77,A198,$H$68:$H$77)+SUMIF($I$81:$J$83,A198,$H$81:$H$83)+SUMIF($I$184:$J$189,A198,$H$184:$H$188)</f>
        <v>0</v>
      </c>
      <c r="D198" s="65">
        <f ca="1">B198-C198</f>
        <v>0</v>
      </c>
      <c r="E198" s="279"/>
      <c r="F198" s="279"/>
      <c r="G198" s="279"/>
      <c r="H198" s="279"/>
      <c r="I198" s="279"/>
      <c r="J198" s="279"/>
    </row>
  </sheetData>
  <sheetProtection algorithmName="SHA-512" hashValue="bxaT8UPruT6Gzc1nbZG+keKogu2r2V+fa6x6HhkJ+7rfUZTV8McGz8MD4rdYUcZoPyirWvpbqE/8P8JciALV+A==" saltValue="hq0XckCF5pod2C7vtzUDBw==" spinCount="100000" sheet="1" objects="1" scenarios="1"/>
  <mergeCells count="226">
    <mergeCell ref="E197:J197"/>
    <mergeCell ref="E198:J198"/>
    <mergeCell ref="A187:G187"/>
    <mergeCell ref="I187:J187"/>
    <mergeCell ref="A188:G188"/>
    <mergeCell ref="I188:J188"/>
    <mergeCell ref="A189:G189"/>
    <mergeCell ref="I189:J190"/>
    <mergeCell ref="A190:G190"/>
    <mergeCell ref="E195:J195"/>
    <mergeCell ref="E196:J196"/>
    <mergeCell ref="A181:G181"/>
    <mergeCell ref="A182:J182"/>
    <mergeCell ref="A183:G183"/>
    <mergeCell ref="I183:J183"/>
    <mergeCell ref="A184:G184"/>
    <mergeCell ref="I184:J184"/>
    <mergeCell ref="A185:G185"/>
    <mergeCell ref="I185:J185"/>
    <mergeCell ref="A186:G186"/>
    <mergeCell ref="I186:J186"/>
    <mergeCell ref="D170:G170"/>
    <mergeCell ref="D171:G171"/>
    <mergeCell ref="A172:H172"/>
    <mergeCell ref="A175:H175"/>
    <mergeCell ref="D176:G176"/>
    <mergeCell ref="D177:G177"/>
    <mergeCell ref="D178:G178"/>
    <mergeCell ref="A179:H179"/>
    <mergeCell ref="D180:G180"/>
    <mergeCell ref="D161:G161"/>
    <mergeCell ref="D162:G162"/>
    <mergeCell ref="D163:G163"/>
    <mergeCell ref="D164:G164"/>
    <mergeCell ref="D165:G165"/>
    <mergeCell ref="D166:G166"/>
    <mergeCell ref="D167:G167"/>
    <mergeCell ref="D168:G168"/>
    <mergeCell ref="D169:G169"/>
    <mergeCell ref="D152:G152"/>
    <mergeCell ref="D153:G153"/>
    <mergeCell ref="D154:G154"/>
    <mergeCell ref="D155:G155"/>
    <mergeCell ref="D156:G156"/>
    <mergeCell ref="D157:G157"/>
    <mergeCell ref="D158:G158"/>
    <mergeCell ref="D159:G159"/>
    <mergeCell ref="D160:G160"/>
    <mergeCell ref="A14:H14"/>
    <mergeCell ref="A15:J15"/>
    <mergeCell ref="A16:J16"/>
    <mergeCell ref="K16:K18"/>
    <mergeCell ref="A17:J17"/>
    <mergeCell ref="A38:G38"/>
    <mergeCell ref="I38:K39"/>
    <mergeCell ref="A39:G39"/>
    <mergeCell ref="A1:K6"/>
    <mergeCell ref="A7:K7"/>
    <mergeCell ref="A8:K8"/>
    <mergeCell ref="A10:K10"/>
    <mergeCell ref="B11:K11"/>
    <mergeCell ref="A13:K13"/>
    <mergeCell ref="B44:C44"/>
    <mergeCell ref="F44:G44"/>
    <mergeCell ref="I44:J44"/>
    <mergeCell ref="B45:C45"/>
    <mergeCell ref="F45:G45"/>
    <mergeCell ref="I45:J45"/>
    <mergeCell ref="A40:G40"/>
    <mergeCell ref="I40:J40"/>
    <mergeCell ref="A41:J41"/>
    <mergeCell ref="A42:J42"/>
    <mergeCell ref="B43:C43"/>
    <mergeCell ref="F43:G43"/>
    <mergeCell ref="I43:J43"/>
    <mergeCell ref="B48:C48"/>
    <mergeCell ref="F48:G48"/>
    <mergeCell ref="I48:J48"/>
    <mergeCell ref="B49:C49"/>
    <mergeCell ref="F49:G49"/>
    <mergeCell ref="I49:J49"/>
    <mergeCell ref="B46:C46"/>
    <mergeCell ref="F46:G46"/>
    <mergeCell ref="I46:J46"/>
    <mergeCell ref="B47:C47"/>
    <mergeCell ref="F47:G47"/>
    <mergeCell ref="I47:J47"/>
    <mergeCell ref="B52:C52"/>
    <mergeCell ref="F52:G52"/>
    <mergeCell ref="I52:J52"/>
    <mergeCell ref="B53:C53"/>
    <mergeCell ref="F53:G53"/>
    <mergeCell ref="I53:J53"/>
    <mergeCell ref="B50:C50"/>
    <mergeCell ref="F50:G50"/>
    <mergeCell ref="I50:J50"/>
    <mergeCell ref="B51:C51"/>
    <mergeCell ref="F51:G51"/>
    <mergeCell ref="I51:J51"/>
    <mergeCell ref="B56:C56"/>
    <mergeCell ref="F56:G56"/>
    <mergeCell ref="I56:J56"/>
    <mergeCell ref="B57:C57"/>
    <mergeCell ref="F57:G57"/>
    <mergeCell ref="I57:J57"/>
    <mergeCell ref="B54:C54"/>
    <mergeCell ref="F54:G54"/>
    <mergeCell ref="I54:J54"/>
    <mergeCell ref="B55:C55"/>
    <mergeCell ref="F55:G55"/>
    <mergeCell ref="I55:J55"/>
    <mergeCell ref="A61:C61"/>
    <mergeCell ref="I61:J61"/>
    <mergeCell ref="A62:C62"/>
    <mergeCell ref="I62:J62"/>
    <mergeCell ref="A63:C63"/>
    <mergeCell ref="I63:J63"/>
    <mergeCell ref="B58:C58"/>
    <mergeCell ref="F58:G58"/>
    <mergeCell ref="I58:J58"/>
    <mergeCell ref="A59:G59"/>
    <mergeCell ref="I59:J59"/>
    <mergeCell ref="A60:H60"/>
    <mergeCell ref="A68:E68"/>
    <mergeCell ref="I68:J68"/>
    <mergeCell ref="A69:E69"/>
    <mergeCell ref="I69:J69"/>
    <mergeCell ref="A72:E72"/>
    <mergeCell ref="I72:J72"/>
    <mergeCell ref="A64:C64"/>
    <mergeCell ref="I64:J64"/>
    <mergeCell ref="A65:G65"/>
    <mergeCell ref="I65:J65"/>
    <mergeCell ref="A66:H66"/>
    <mergeCell ref="A67:E67"/>
    <mergeCell ref="I67:J67"/>
    <mergeCell ref="I70:J70"/>
    <mergeCell ref="I71:J71"/>
    <mergeCell ref="A79:H79"/>
    <mergeCell ref="A80:E80"/>
    <mergeCell ref="I80:J80"/>
    <mergeCell ref="A81:E81"/>
    <mergeCell ref="I81:J81"/>
    <mergeCell ref="A82:E82"/>
    <mergeCell ref="I82:J82"/>
    <mergeCell ref="A76:E76"/>
    <mergeCell ref="I76:J76"/>
    <mergeCell ref="A77:E77"/>
    <mergeCell ref="I77:J77"/>
    <mergeCell ref="A78:G78"/>
    <mergeCell ref="I78:J78"/>
    <mergeCell ref="D90:G90"/>
    <mergeCell ref="D91:G91"/>
    <mergeCell ref="D92:G92"/>
    <mergeCell ref="D93:G93"/>
    <mergeCell ref="D94:G94"/>
    <mergeCell ref="D95:G95"/>
    <mergeCell ref="A83:E83"/>
    <mergeCell ref="I83:J83"/>
    <mergeCell ref="A84:G84"/>
    <mergeCell ref="I84:J84"/>
    <mergeCell ref="A85:J85"/>
    <mergeCell ref="D86:G86"/>
    <mergeCell ref="A87:H87"/>
    <mergeCell ref="D88:G88"/>
    <mergeCell ref="D89:G89"/>
    <mergeCell ref="D102:G102"/>
    <mergeCell ref="D103:G103"/>
    <mergeCell ref="D105:G105"/>
    <mergeCell ref="D107:G107"/>
    <mergeCell ref="D96:G96"/>
    <mergeCell ref="D97:G97"/>
    <mergeCell ref="D126:G126"/>
    <mergeCell ref="D127:G127"/>
    <mergeCell ref="D98:G98"/>
    <mergeCell ref="D99:G99"/>
    <mergeCell ref="D100:G100"/>
    <mergeCell ref="D101:G101"/>
    <mergeCell ref="D114:G114"/>
    <mergeCell ref="D115:G115"/>
    <mergeCell ref="D116:G116"/>
    <mergeCell ref="D117:G117"/>
    <mergeCell ref="D118:G118"/>
    <mergeCell ref="D121:G121"/>
    <mergeCell ref="D124:G124"/>
    <mergeCell ref="D125:G125"/>
    <mergeCell ref="D119:G119"/>
    <mergeCell ref="D108:G108"/>
    <mergeCell ref="D109:G109"/>
    <mergeCell ref="D110:G110"/>
    <mergeCell ref="D112:G112"/>
    <mergeCell ref="D113:G113"/>
    <mergeCell ref="D132:G132"/>
    <mergeCell ref="D133:G133"/>
    <mergeCell ref="D134:G134"/>
    <mergeCell ref="D135:G135"/>
    <mergeCell ref="D136:G136"/>
    <mergeCell ref="D137:G137"/>
    <mergeCell ref="D128:G128"/>
    <mergeCell ref="D129:G129"/>
    <mergeCell ref="D130:G130"/>
    <mergeCell ref="D131:G131"/>
    <mergeCell ref="I73:J73"/>
    <mergeCell ref="I75:J75"/>
    <mergeCell ref="I74:J74"/>
    <mergeCell ref="D146:G146"/>
    <mergeCell ref="D148:G148"/>
    <mergeCell ref="D138:G138"/>
    <mergeCell ref="D144:G144"/>
    <mergeCell ref="D145:G145"/>
    <mergeCell ref="I86:J181"/>
    <mergeCell ref="D104:G104"/>
    <mergeCell ref="D106:G106"/>
    <mergeCell ref="A120:H120"/>
    <mergeCell ref="A122:H122"/>
    <mergeCell ref="D123:G123"/>
    <mergeCell ref="A139:H139"/>
    <mergeCell ref="D140:G140"/>
    <mergeCell ref="D141:G141"/>
    <mergeCell ref="D142:G142"/>
    <mergeCell ref="D143:G143"/>
    <mergeCell ref="D147:G147"/>
    <mergeCell ref="D149:G149"/>
    <mergeCell ref="D150:G150"/>
    <mergeCell ref="D151:G151"/>
    <mergeCell ref="D111:G111"/>
  </mergeCells>
  <pageMargins left="0.7" right="0.7" top="0.75" bottom="0.75" header="0.3" footer="0.3"/>
  <pageSetup scale="5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C2FF1E-3231-4A61-8FE5-CD6F71CEEF10}">
          <x14:formula1>
            <xm:f>'CODES (ignore this tab)'!$A$1:$A$3</xm:f>
          </x14:formula1>
          <xm:sqref>K19:K37 J76:J77 I62:J64 J51:J58 I81:J83 I44:I58 J44:J45 I68:I77 J68:J69 J72 I184:J188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48EE-F48E-440C-BBD0-194A65C107AB}">
  <sheetPr>
    <tabColor theme="7"/>
  </sheetPr>
  <dimension ref="A1:K31"/>
  <sheetViews>
    <sheetView workbookViewId="0">
      <selection sqref="A1:E6"/>
    </sheetView>
  </sheetViews>
  <sheetFormatPr defaultRowHeight="14.4" x14ac:dyDescent="0.3"/>
  <cols>
    <col min="1" max="1" width="27.44140625" customWidth="1"/>
    <col min="2" max="2" width="15.44140625" bestFit="1" customWidth="1"/>
    <col min="3" max="4" width="15.44140625" customWidth="1"/>
    <col min="5" max="5" width="62.6640625" customWidth="1"/>
  </cols>
  <sheetData>
    <row r="1" spans="1:11" x14ac:dyDescent="0.3">
      <c r="A1" s="333"/>
      <c r="B1" s="333"/>
      <c r="C1" s="333"/>
      <c r="D1" s="333"/>
      <c r="E1" s="333"/>
    </row>
    <row r="2" spans="1:11" x14ac:dyDescent="0.3">
      <c r="A2" s="333"/>
      <c r="B2" s="333"/>
      <c r="C2" s="333"/>
      <c r="D2" s="333"/>
      <c r="E2" s="333"/>
    </row>
    <row r="3" spans="1:11" x14ac:dyDescent="0.3">
      <c r="A3" s="333"/>
      <c r="B3" s="333"/>
      <c r="C3" s="333"/>
      <c r="D3" s="333"/>
      <c r="E3" s="333"/>
    </row>
    <row r="4" spans="1:11" x14ac:dyDescent="0.3">
      <c r="A4" s="333"/>
      <c r="B4" s="333"/>
      <c r="C4" s="333"/>
      <c r="D4" s="333"/>
      <c r="E4" s="333"/>
    </row>
    <row r="5" spans="1:11" x14ac:dyDescent="0.3">
      <c r="A5" s="333"/>
      <c r="B5" s="333"/>
      <c r="C5" s="333"/>
      <c r="D5" s="333"/>
      <c r="E5" s="333"/>
    </row>
    <row r="6" spans="1:11" x14ac:dyDescent="0.3">
      <c r="A6" s="333"/>
      <c r="B6" s="333"/>
      <c r="C6" s="333"/>
      <c r="D6" s="333"/>
      <c r="E6" s="333"/>
    </row>
    <row r="7" spans="1:11" x14ac:dyDescent="0.3">
      <c r="A7" s="342" t="s">
        <v>0</v>
      </c>
      <c r="B7" s="338"/>
      <c r="C7" s="338"/>
      <c r="D7" s="338"/>
      <c r="E7" s="338"/>
    </row>
    <row r="8" spans="1:11" ht="18" x14ac:dyDescent="0.35">
      <c r="A8" s="239" t="s">
        <v>77</v>
      </c>
      <c r="B8" s="239"/>
      <c r="C8" s="239"/>
      <c r="D8" s="239"/>
      <c r="E8" s="239"/>
      <c r="F8" s="239"/>
      <c r="G8" s="239"/>
      <c r="H8" s="239"/>
      <c r="I8" s="239"/>
      <c r="J8" s="239"/>
      <c r="K8" s="239"/>
    </row>
    <row r="9" spans="1:11" ht="18" x14ac:dyDescent="0.35">
      <c r="A9" s="14"/>
      <c r="B9" s="14"/>
      <c r="C9" s="14"/>
      <c r="D9" s="14"/>
      <c r="E9" s="14"/>
      <c r="F9" s="14"/>
      <c r="G9" s="14"/>
      <c r="H9" s="14"/>
      <c r="I9" s="14"/>
      <c r="J9" s="14"/>
      <c r="K9" s="14"/>
    </row>
    <row r="10" spans="1:11" x14ac:dyDescent="0.3">
      <c r="A10" s="342" t="s">
        <v>110</v>
      </c>
      <c r="B10" s="343"/>
      <c r="C10" s="343"/>
      <c r="D10" s="343"/>
      <c r="E10" s="343"/>
    </row>
    <row r="11" spans="1:11" x14ac:dyDescent="0.3">
      <c r="A11" s="82" t="s">
        <v>26</v>
      </c>
      <c r="B11" s="344"/>
      <c r="C11" s="344"/>
      <c r="D11" s="344"/>
      <c r="E11" s="86" t="s">
        <v>32</v>
      </c>
    </row>
    <row r="12" spans="1:11" x14ac:dyDescent="0.3">
      <c r="A12" s="342" t="str">
        <f>'Budget Details'!A12:G12</f>
        <v>Contract Time Period: November 1, 2026 - June 30, 2027</v>
      </c>
      <c r="B12" s="345"/>
      <c r="C12" s="345"/>
      <c r="D12" s="345"/>
      <c r="E12" s="17" t="s">
        <v>101</v>
      </c>
    </row>
    <row r="13" spans="1:11" x14ac:dyDescent="0.3">
      <c r="A13" s="337"/>
      <c r="B13" s="338"/>
      <c r="C13" s="338"/>
      <c r="D13" s="338"/>
      <c r="E13" s="338"/>
    </row>
    <row r="14" spans="1:11" ht="15" thickBot="1" x14ac:dyDescent="0.35">
      <c r="A14" s="339"/>
      <c r="B14" s="340"/>
      <c r="C14" s="341"/>
      <c r="D14" s="341"/>
      <c r="E14" s="341"/>
    </row>
    <row r="15" spans="1:11" ht="98.4" customHeight="1" thickBot="1" x14ac:dyDescent="0.35">
      <c r="A15" s="1" t="s">
        <v>18</v>
      </c>
      <c r="B15" s="2" t="s">
        <v>107</v>
      </c>
      <c r="C15" s="2" t="s">
        <v>98</v>
      </c>
      <c r="D15" s="2" t="s">
        <v>102</v>
      </c>
      <c r="E15" s="1" t="s">
        <v>19</v>
      </c>
    </row>
    <row r="16" spans="1:11" x14ac:dyDescent="0.3">
      <c r="A16" s="80"/>
      <c r="B16" s="80"/>
      <c r="C16" s="80"/>
      <c r="D16" s="80"/>
      <c r="E16" s="80"/>
    </row>
    <row r="17" spans="1:5" x14ac:dyDescent="0.3">
      <c r="A17" s="72" t="s">
        <v>20</v>
      </c>
      <c r="B17" s="73">
        <f>'Revised Budget Summary 1'!D17</f>
        <v>0</v>
      </c>
      <c r="C17" s="73">
        <f>D17-B17</f>
        <v>0</v>
      </c>
      <c r="D17" s="73">
        <f>'Budget Revision 2 Justification'!H38</f>
        <v>0</v>
      </c>
      <c r="E17" s="87"/>
    </row>
    <row r="18" spans="1:5" x14ac:dyDescent="0.3">
      <c r="A18" s="72" t="s">
        <v>21</v>
      </c>
      <c r="B18" s="73">
        <f>'Revised Budget Summary 1'!D18</f>
        <v>0</v>
      </c>
      <c r="C18" s="73">
        <f t="shared" ref="C18:C25" si="0">D18-B18</f>
        <v>0</v>
      </c>
      <c r="D18" s="73">
        <f>'Budget Revision 2 Justification'!H39</f>
        <v>0</v>
      </c>
      <c r="E18" s="87"/>
    </row>
    <row r="19" spans="1:5" x14ac:dyDescent="0.3">
      <c r="A19" s="74" t="s">
        <v>22</v>
      </c>
      <c r="B19" s="73">
        <f>'Revised Budget Summary 1'!D19</f>
        <v>0</v>
      </c>
      <c r="C19" s="73">
        <f t="shared" si="0"/>
        <v>0</v>
      </c>
      <c r="D19" s="75">
        <f>'Budget Revision 2 Justification'!H59</f>
        <v>0</v>
      </c>
      <c r="E19" s="88"/>
    </row>
    <row r="20" spans="1:5" x14ac:dyDescent="0.3">
      <c r="A20" s="72" t="s">
        <v>7</v>
      </c>
      <c r="B20" s="73">
        <f>'Revised Budget Summary 1'!D20</f>
        <v>0</v>
      </c>
      <c r="C20" s="73">
        <f t="shared" si="0"/>
        <v>0</v>
      </c>
      <c r="D20" s="73">
        <f>'Budget Revision 2 Justification'!H65</f>
        <v>0</v>
      </c>
      <c r="E20" s="87"/>
    </row>
    <row r="21" spans="1:5" x14ac:dyDescent="0.3">
      <c r="A21" s="72" t="s">
        <v>23</v>
      </c>
      <c r="B21" s="73">
        <f>'Revised Budget Summary 1'!D21</f>
        <v>0</v>
      </c>
      <c r="C21" s="73">
        <f t="shared" si="0"/>
        <v>0</v>
      </c>
      <c r="D21" s="73">
        <f>'Budget Revision 2 Justification'!H78</f>
        <v>0</v>
      </c>
      <c r="E21" s="87"/>
    </row>
    <row r="22" spans="1:5" x14ac:dyDescent="0.3">
      <c r="A22" s="72" t="s">
        <v>24</v>
      </c>
      <c r="B22" s="73">
        <f>'Revised Budget Summary 1'!D22</f>
        <v>0</v>
      </c>
      <c r="C22" s="73">
        <f t="shared" si="0"/>
        <v>0</v>
      </c>
      <c r="D22" s="73">
        <f>'Budget Revision 2 Justification'!H84</f>
        <v>0</v>
      </c>
      <c r="E22" s="87"/>
    </row>
    <row r="23" spans="1:5" x14ac:dyDescent="0.3">
      <c r="A23" s="72" t="s">
        <v>142</v>
      </c>
      <c r="B23" s="73">
        <f>'Revised Budget Summary 1'!D23</f>
        <v>0</v>
      </c>
      <c r="C23" s="73">
        <f t="shared" si="0"/>
        <v>0</v>
      </c>
      <c r="D23" s="76">
        <f>'Budget Revision 2 Justification'!H181</f>
        <v>0</v>
      </c>
      <c r="E23" s="87"/>
    </row>
    <row r="24" spans="1:5" x14ac:dyDescent="0.3">
      <c r="A24" s="77" t="s">
        <v>37</v>
      </c>
      <c r="B24" s="73">
        <f>'Revised Budget Summary 1'!D24</f>
        <v>0</v>
      </c>
      <c r="C24" s="73">
        <f t="shared" si="0"/>
        <v>0</v>
      </c>
      <c r="D24" s="73">
        <f>'Budget Revision 2 Justification'!H189</f>
        <v>0</v>
      </c>
      <c r="E24" s="87"/>
    </row>
    <row r="25" spans="1:5" x14ac:dyDescent="0.3">
      <c r="A25" s="78" t="s">
        <v>25</v>
      </c>
      <c r="B25" s="79">
        <f>'Revised Budget Summary 1'!D25</f>
        <v>0</v>
      </c>
      <c r="C25" s="79">
        <f t="shared" si="0"/>
        <v>0</v>
      </c>
      <c r="D25" s="79">
        <f>'Budget Revision 2 Justification'!H190</f>
        <v>0</v>
      </c>
      <c r="E25" s="89"/>
    </row>
    <row r="28" spans="1:5" ht="15.6" x14ac:dyDescent="0.3">
      <c r="A28" s="83"/>
      <c r="B28" s="84"/>
      <c r="C28" s="118"/>
      <c r="D28" s="118"/>
      <c r="E28" s="118"/>
    </row>
    <row r="29" spans="1:5" ht="15.6" x14ac:dyDescent="0.3">
      <c r="A29" s="3" t="s">
        <v>17</v>
      </c>
      <c r="B29" s="3"/>
      <c r="E29" s="3" t="s">
        <v>113</v>
      </c>
    </row>
    <row r="31" spans="1:5" x14ac:dyDescent="0.3">
      <c r="A31" s="90" t="s">
        <v>112</v>
      </c>
      <c r="B31" s="81"/>
      <c r="C31" s="81"/>
    </row>
  </sheetData>
  <sheetProtection algorithmName="SHA-512" hashValue="xr/Zvz3/jngGvSBoAo2uuzcMILpwDgw/WcK/ZHUr7hK21qSWLUhWuAGue4LFdyIqbUq0nNtpprfMTc8AF1FGzA==" saltValue="UiQaYlydjs7laTkA5wjoxQ==" spinCount="100000" sheet="1" objects="1" scenarios="1"/>
  <mergeCells count="8">
    <mergeCell ref="A13:E13"/>
    <mergeCell ref="A14:E14"/>
    <mergeCell ref="A1:E6"/>
    <mergeCell ref="A7:E7"/>
    <mergeCell ref="A8:K8"/>
    <mergeCell ref="A10:E10"/>
    <mergeCell ref="B11:D11"/>
    <mergeCell ref="A12:D12"/>
  </mergeCells>
  <pageMargins left="0.7" right="0.7" top="0.75" bottom="0.75" header="0.3" footer="0.3"/>
  <pageSetup scale="8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F3D5A-34C6-43A2-939A-93EF3F617A70}">
  <sheetPr>
    <tabColor theme="8"/>
  </sheetPr>
  <dimension ref="A1:K198"/>
  <sheetViews>
    <sheetView workbookViewId="0">
      <selection sqref="A1:K6"/>
    </sheetView>
  </sheetViews>
  <sheetFormatPr defaultColWidth="9.109375" defaultRowHeight="14.4" x14ac:dyDescent="0.3"/>
  <cols>
    <col min="1" max="1" width="30.88671875" style="12" customWidth="1"/>
    <col min="2" max="2" width="28" style="13" customWidth="1"/>
    <col min="3" max="3" width="13.109375" style="12" customWidth="1"/>
    <col min="4" max="4" width="19" style="12" customWidth="1"/>
    <col min="5" max="5" width="14.6640625" style="12" customWidth="1"/>
    <col min="6" max="6" width="14.88671875" style="12" customWidth="1"/>
    <col min="7" max="7" width="13.109375" style="12" customWidth="1"/>
    <col min="8" max="10" width="17.5546875" style="12" customWidth="1"/>
    <col min="11" max="11" width="40.44140625" style="12" bestFit="1" customWidth="1"/>
    <col min="12" max="16384" width="9.109375" style="12"/>
  </cols>
  <sheetData>
    <row r="1" spans="1:11" ht="15" customHeight="1" x14ac:dyDescent="0.3">
      <c r="A1" s="258"/>
      <c r="B1" s="258"/>
      <c r="C1" s="258"/>
      <c r="D1" s="258"/>
      <c r="E1" s="258"/>
      <c r="F1" s="258"/>
      <c r="G1" s="258"/>
      <c r="H1" s="258"/>
      <c r="I1" s="258"/>
      <c r="J1" s="258"/>
      <c r="K1" s="258"/>
    </row>
    <row r="2" spans="1:11" ht="15" customHeight="1" x14ac:dyDescent="0.3">
      <c r="A2" s="258"/>
      <c r="B2" s="258"/>
      <c r="C2" s="258"/>
      <c r="D2" s="258"/>
      <c r="E2" s="258"/>
      <c r="F2" s="258"/>
      <c r="G2" s="258"/>
      <c r="H2" s="258"/>
      <c r="I2" s="258"/>
      <c r="J2" s="258"/>
      <c r="K2" s="258"/>
    </row>
    <row r="3" spans="1:11" ht="15" customHeight="1" x14ac:dyDescent="0.3">
      <c r="A3" s="258"/>
      <c r="B3" s="258"/>
      <c r="C3" s="258"/>
      <c r="D3" s="258"/>
      <c r="E3" s="258"/>
      <c r="F3" s="258"/>
      <c r="G3" s="258"/>
      <c r="H3" s="258"/>
      <c r="I3" s="258"/>
      <c r="J3" s="258"/>
      <c r="K3" s="258"/>
    </row>
    <row r="4" spans="1:11" ht="15" customHeight="1" x14ac:dyDescent="0.3">
      <c r="A4" s="258"/>
      <c r="B4" s="258"/>
      <c r="C4" s="258"/>
      <c r="D4" s="258"/>
      <c r="E4" s="258"/>
      <c r="F4" s="258"/>
      <c r="G4" s="258"/>
      <c r="H4" s="258"/>
      <c r="I4" s="258"/>
      <c r="J4" s="258"/>
      <c r="K4" s="258"/>
    </row>
    <row r="5" spans="1:11" ht="15" customHeight="1" x14ac:dyDescent="0.3">
      <c r="A5" s="258"/>
      <c r="B5" s="258"/>
      <c r="C5" s="258"/>
      <c r="D5" s="258"/>
      <c r="E5" s="258"/>
      <c r="F5" s="258"/>
      <c r="G5" s="258"/>
      <c r="H5" s="258"/>
      <c r="I5" s="258"/>
      <c r="J5" s="258"/>
      <c r="K5" s="258"/>
    </row>
    <row r="6" spans="1:11" ht="15" customHeight="1" x14ac:dyDescent="0.3">
      <c r="A6" s="258"/>
      <c r="B6" s="258"/>
      <c r="C6" s="258"/>
      <c r="D6" s="258"/>
      <c r="E6" s="258"/>
      <c r="F6" s="258"/>
      <c r="G6" s="258"/>
      <c r="H6" s="258"/>
      <c r="I6" s="258"/>
      <c r="J6" s="258"/>
      <c r="K6" s="258"/>
    </row>
    <row r="7" spans="1:11" ht="18" x14ac:dyDescent="0.35">
      <c r="A7" s="239" t="s">
        <v>0</v>
      </c>
      <c r="B7" s="239"/>
      <c r="C7" s="239"/>
      <c r="D7" s="239"/>
      <c r="E7" s="239"/>
      <c r="F7" s="239"/>
      <c r="G7" s="239"/>
      <c r="H7" s="239"/>
      <c r="I7" s="239"/>
      <c r="J7" s="239"/>
      <c r="K7" s="239"/>
    </row>
    <row r="8" spans="1:11" ht="18" x14ac:dyDescent="0.35">
      <c r="A8" s="239" t="s">
        <v>77</v>
      </c>
      <c r="B8" s="239"/>
      <c r="C8" s="239"/>
      <c r="D8" s="239"/>
      <c r="E8" s="239"/>
      <c r="F8" s="239"/>
      <c r="G8" s="239"/>
      <c r="H8" s="239"/>
      <c r="I8" s="239"/>
      <c r="J8" s="239"/>
      <c r="K8" s="239"/>
    </row>
    <row r="9" spans="1:11" ht="18" x14ac:dyDescent="0.35">
      <c r="A9" s="14"/>
      <c r="B9" s="14"/>
      <c r="C9" s="14"/>
      <c r="D9" s="14"/>
      <c r="E9" s="14"/>
      <c r="F9" s="14"/>
      <c r="G9" s="14"/>
      <c r="H9" s="14"/>
      <c r="I9" s="14"/>
      <c r="J9" s="14"/>
      <c r="K9" s="14"/>
    </row>
    <row r="10" spans="1:11" ht="18" x14ac:dyDescent="0.35">
      <c r="A10" s="239" t="s">
        <v>103</v>
      </c>
      <c r="B10" s="239"/>
      <c r="C10" s="239"/>
      <c r="D10" s="239"/>
      <c r="E10" s="239"/>
      <c r="F10" s="239"/>
      <c r="G10" s="239"/>
      <c r="H10" s="239"/>
      <c r="I10" s="239"/>
      <c r="J10" s="239"/>
      <c r="K10" s="239"/>
    </row>
    <row r="11" spans="1:11" ht="18" x14ac:dyDescent="0.35">
      <c r="A11" s="15" t="s">
        <v>26</v>
      </c>
      <c r="B11" s="311"/>
      <c r="C11" s="311"/>
      <c r="D11" s="311"/>
      <c r="E11" s="311"/>
      <c r="F11" s="311"/>
      <c r="G11" s="311"/>
      <c r="H11" s="311"/>
      <c r="I11" s="311"/>
      <c r="J11" s="311"/>
      <c r="K11" s="311"/>
    </row>
    <row r="12" spans="1:11" ht="18" x14ac:dyDescent="0.35">
      <c r="A12" s="15" t="s">
        <v>27</v>
      </c>
      <c r="B12" s="85"/>
      <c r="C12" s="85"/>
      <c r="D12" s="85"/>
      <c r="E12" s="85"/>
      <c r="F12" s="85"/>
      <c r="G12" s="85"/>
      <c r="H12" s="85"/>
      <c r="I12" s="85"/>
      <c r="J12" s="85"/>
      <c r="K12" s="85"/>
    </row>
    <row r="13" spans="1:11" ht="18" x14ac:dyDescent="0.35">
      <c r="A13" s="241" t="s">
        <v>145</v>
      </c>
      <c r="B13" s="241"/>
      <c r="C13" s="241"/>
      <c r="D13" s="241"/>
      <c r="E13" s="241"/>
      <c r="F13" s="241"/>
      <c r="G13" s="241"/>
      <c r="H13" s="241"/>
      <c r="I13" s="241"/>
      <c r="J13" s="241"/>
      <c r="K13" s="241"/>
    </row>
    <row r="14" spans="1:11" ht="14.25" customHeight="1" thickBot="1" x14ac:dyDescent="0.35">
      <c r="A14" s="244"/>
      <c r="B14" s="245"/>
      <c r="C14" s="245"/>
      <c r="D14" s="245"/>
      <c r="E14" s="245"/>
      <c r="F14" s="245"/>
      <c r="G14" s="245"/>
      <c r="H14" s="245"/>
    </row>
    <row r="15" spans="1:11" ht="21.6" thickBot="1" x14ac:dyDescent="0.45">
      <c r="A15" s="249" t="s">
        <v>1</v>
      </c>
      <c r="B15" s="250"/>
      <c r="C15" s="250"/>
      <c r="D15" s="250"/>
      <c r="E15" s="250"/>
      <c r="F15" s="250"/>
      <c r="G15" s="250"/>
      <c r="H15" s="250"/>
      <c r="I15" s="250"/>
      <c r="J15" s="251"/>
      <c r="K15" s="42" t="s">
        <v>28</v>
      </c>
    </row>
    <row r="16" spans="1:11" ht="18" x14ac:dyDescent="0.35">
      <c r="A16" s="246" t="s">
        <v>2</v>
      </c>
      <c r="B16" s="247"/>
      <c r="C16" s="247"/>
      <c r="D16" s="247"/>
      <c r="E16" s="247"/>
      <c r="F16" s="247"/>
      <c r="G16" s="247"/>
      <c r="H16" s="247"/>
      <c r="I16" s="247"/>
      <c r="J16" s="248"/>
      <c r="K16" s="259" t="s">
        <v>119</v>
      </c>
    </row>
    <row r="17" spans="1:11" ht="14.25" customHeight="1" x14ac:dyDescent="0.3">
      <c r="A17" s="232" t="s">
        <v>3</v>
      </c>
      <c r="B17" s="233"/>
      <c r="C17" s="233"/>
      <c r="D17" s="233"/>
      <c r="E17" s="233"/>
      <c r="F17" s="233"/>
      <c r="G17" s="233"/>
      <c r="H17" s="233"/>
      <c r="I17" s="233"/>
      <c r="J17" s="252"/>
      <c r="K17" s="260"/>
    </row>
    <row r="18" spans="1:11" ht="144.6" customHeight="1" x14ac:dyDescent="0.3">
      <c r="A18" s="7" t="s">
        <v>95</v>
      </c>
      <c r="B18" s="29" t="s">
        <v>117</v>
      </c>
      <c r="C18" s="30" t="s">
        <v>4</v>
      </c>
      <c r="D18" s="68" t="s">
        <v>146</v>
      </c>
      <c r="E18" s="31" t="s">
        <v>90</v>
      </c>
      <c r="F18" s="32" t="s">
        <v>91</v>
      </c>
      <c r="G18" s="29" t="s">
        <v>92</v>
      </c>
      <c r="H18" s="33" t="s">
        <v>133</v>
      </c>
      <c r="I18" s="33" t="s">
        <v>64</v>
      </c>
      <c r="J18" s="33" t="s">
        <v>121</v>
      </c>
      <c r="K18" s="261"/>
    </row>
    <row r="19" spans="1:11" ht="23.4" customHeight="1" x14ac:dyDescent="0.3">
      <c r="A19" s="21"/>
      <c r="B19" s="22"/>
      <c r="C19" s="23"/>
      <c r="D19" s="69"/>
      <c r="E19" s="24"/>
      <c r="F19" s="25"/>
      <c r="G19" s="23"/>
      <c r="H19" s="34">
        <f>ROUND((E19/12*F19)*G19*C19,2)</f>
        <v>0</v>
      </c>
      <c r="I19" s="35"/>
      <c r="J19" s="36">
        <f>ROUND((H19*I19),2)</f>
        <v>0</v>
      </c>
      <c r="K19" s="37"/>
    </row>
    <row r="20" spans="1:11" ht="14.25" customHeight="1" x14ac:dyDescent="0.3">
      <c r="A20" s="21"/>
      <c r="B20" s="22"/>
      <c r="C20" s="23"/>
      <c r="D20" s="69"/>
      <c r="E20" s="24"/>
      <c r="F20" s="25"/>
      <c r="G20" s="23"/>
      <c r="H20" s="34">
        <f t="shared" ref="H20:H36" si="0">ROUND((E20/12*F20)*G20*C20,2)</f>
        <v>0</v>
      </c>
      <c r="I20" s="35"/>
      <c r="J20" s="36">
        <f t="shared" ref="J20:J37" si="1">ROUND((H20*I20),2)</f>
        <v>0</v>
      </c>
      <c r="K20" s="37"/>
    </row>
    <row r="21" spans="1:11" ht="14.25" customHeight="1" x14ac:dyDescent="0.3">
      <c r="A21" s="21"/>
      <c r="B21" s="22"/>
      <c r="C21" s="23"/>
      <c r="D21" s="69"/>
      <c r="E21" s="24"/>
      <c r="F21" s="25"/>
      <c r="G21" s="23"/>
      <c r="H21" s="34">
        <f t="shared" si="0"/>
        <v>0</v>
      </c>
      <c r="I21" s="35"/>
      <c r="J21" s="36">
        <f t="shared" si="1"/>
        <v>0</v>
      </c>
      <c r="K21" s="37"/>
    </row>
    <row r="22" spans="1:11" ht="14.25" customHeight="1" x14ac:dyDescent="0.3">
      <c r="A22" s="21"/>
      <c r="B22" s="22"/>
      <c r="C22" s="23"/>
      <c r="D22" s="69"/>
      <c r="E22" s="24"/>
      <c r="F22" s="25"/>
      <c r="G22" s="23"/>
      <c r="H22" s="34">
        <f t="shared" si="0"/>
        <v>0</v>
      </c>
      <c r="I22" s="35"/>
      <c r="J22" s="36">
        <f t="shared" si="1"/>
        <v>0</v>
      </c>
      <c r="K22" s="37"/>
    </row>
    <row r="23" spans="1:11" ht="14.25" customHeight="1" x14ac:dyDescent="0.3">
      <c r="A23" s="21"/>
      <c r="B23" s="22"/>
      <c r="C23" s="23"/>
      <c r="D23" s="69"/>
      <c r="E23" s="24"/>
      <c r="F23" s="25"/>
      <c r="G23" s="23"/>
      <c r="H23" s="34">
        <f t="shared" si="0"/>
        <v>0</v>
      </c>
      <c r="I23" s="35"/>
      <c r="J23" s="36">
        <f t="shared" si="1"/>
        <v>0</v>
      </c>
      <c r="K23" s="37"/>
    </row>
    <row r="24" spans="1:11" ht="14.25" customHeight="1" x14ac:dyDescent="0.3">
      <c r="A24" s="21"/>
      <c r="B24" s="22"/>
      <c r="C24" s="23"/>
      <c r="D24" s="69"/>
      <c r="E24" s="24"/>
      <c r="F24" s="25"/>
      <c r="G24" s="23"/>
      <c r="H24" s="34">
        <f t="shared" si="0"/>
        <v>0</v>
      </c>
      <c r="I24" s="35"/>
      <c r="J24" s="36">
        <f t="shared" si="1"/>
        <v>0</v>
      </c>
      <c r="K24" s="37"/>
    </row>
    <row r="25" spans="1:11" ht="14.25" customHeight="1" x14ac:dyDescent="0.3">
      <c r="A25" s="21"/>
      <c r="B25" s="22"/>
      <c r="C25" s="23"/>
      <c r="D25" s="69"/>
      <c r="E25" s="24"/>
      <c r="F25" s="25"/>
      <c r="G25" s="23"/>
      <c r="H25" s="34">
        <f t="shared" si="0"/>
        <v>0</v>
      </c>
      <c r="I25" s="35"/>
      <c r="J25" s="36">
        <f t="shared" si="1"/>
        <v>0</v>
      </c>
      <c r="K25" s="37"/>
    </row>
    <row r="26" spans="1:11" ht="14.25" customHeight="1" x14ac:dyDescent="0.3">
      <c r="A26" s="21"/>
      <c r="B26" s="22"/>
      <c r="C26" s="23"/>
      <c r="D26" s="69"/>
      <c r="E26" s="24"/>
      <c r="F26" s="25"/>
      <c r="G26" s="23"/>
      <c r="H26" s="34">
        <f t="shared" si="0"/>
        <v>0</v>
      </c>
      <c r="I26" s="35"/>
      <c r="J26" s="36">
        <f t="shared" si="1"/>
        <v>0</v>
      </c>
      <c r="K26" s="37"/>
    </row>
    <row r="27" spans="1:11" ht="14.25" customHeight="1" x14ac:dyDescent="0.3">
      <c r="A27" s="21"/>
      <c r="B27" s="22"/>
      <c r="C27" s="23"/>
      <c r="D27" s="69"/>
      <c r="E27" s="24"/>
      <c r="F27" s="25"/>
      <c r="G27" s="23"/>
      <c r="H27" s="34">
        <f t="shared" si="0"/>
        <v>0</v>
      </c>
      <c r="I27" s="35"/>
      <c r="J27" s="36">
        <f t="shared" si="1"/>
        <v>0</v>
      </c>
      <c r="K27" s="37"/>
    </row>
    <row r="28" spans="1:11" ht="14.25" customHeight="1" x14ac:dyDescent="0.3">
      <c r="A28" s="21"/>
      <c r="B28" s="22"/>
      <c r="C28" s="23"/>
      <c r="D28" s="69"/>
      <c r="E28" s="24"/>
      <c r="F28" s="25"/>
      <c r="G28" s="23"/>
      <c r="H28" s="34">
        <f t="shared" si="0"/>
        <v>0</v>
      </c>
      <c r="I28" s="35"/>
      <c r="J28" s="36">
        <f t="shared" si="1"/>
        <v>0</v>
      </c>
      <c r="K28" s="37"/>
    </row>
    <row r="29" spans="1:11" ht="14.25" customHeight="1" x14ac:dyDescent="0.3">
      <c r="A29" s="21"/>
      <c r="B29" s="22"/>
      <c r="C29" s="23"/>
      <c r="D29" s="69"/>
      <c r="E29" s="24"/>
      <c r="F29" s="25"/>
      <c r="G29" s="23"/>
      <c r="H29" s="34">
        <f t="shared" si="0"/>
        <v>0</v>
      </c>
      <c r="I29" s="35"/>
      <c r="J29" s="36">
        <f t="shared" si="1"/>
        <v>0</v>
      </c>
      <c r="K29" s="37"/>
    </row>
    <row r="30" spans="1:11" ht="14.25" customHeight="1" x14ac:dyDescent="0.3">
      <c r="A30" s="21"/>
      <c r="B30" s="22"/>
      <c r="C30" s="23"/>
      <c r="D30" s="69"/>
      <c r="E30" s="24"/>
      <c r="F30" s="25"/>
      <c r="G30" s="23"/>
      <c r="H30" s="34">
        <f t="shared" si="0"/>
        <v>0</v>
      </c>
      <c r="I30" s="35"/>
      <c r="J30" s="36">
        <f t="shared" si="1"/>
        <v>0</v>
      </c>
      <c r="K30" s="37"/>
    </row>
    <row r="31" spans="1:11" ht="14.25" customHeight="1" x14ac:dyDescent="0.3">
      <c r="A31" s="21"/>
      <c r="B31" s="22"/>
      <c r="C31" s="23"/>
      <c r="D31" s="69"/>
      <c r="E31" s="24"/>
      <c r="F31" s="25"/>
      <c r="G31" s="23"/>
      <c r="H31" s="34">
        <f t="shared" si="0"/>
        <v>0</v>
      </c>
      <c r="I31" s="35"/>
      <c r="J31" s="36">
        <f t="shared" si="1"/>
        <v>0</v>
      </c>
      <c r="K31" s="37"/>
    </row>
    <row r="32" spans="1:11" ht="14.25" customHeight="1" x14ac:dyDescent="0.3">
      <c r="A32" s="21"/>
      <c r="B32" s="22"/>
      <c r="C32" s="23"/>
      <c r="D32" s="69"/>
      <c r="E32" s="24"/>
      <c r="F32" s="25"/>
      <c r="G32" s="23"/>
      <c r="H32" s="34">
        <f t="shared" si="0"/>
        <v>0</v>
      </c>
      <c r="I32" s="35"/>
      <c r="J32" s="36">
        <f t="shared" si="1"/>
        <v>0</v>
      </c>
      <c r="K32" s="37"/>
    </row>
    <row r="33" spans="1:11" ht="14.25" customHeight="1" x14ac:dyDescent="0.3">
      <c r="A33" s="21"/>
      <c r="B33" s="22"/>
      <c r="C33" s="23"/>
      <c r="D33" s="69"/>
      <c r="E33" s="24"/>
      <c r="F33" s="25"/>
      <c r="G33" s="23"/>
      <c r="H33" s="34">
        <f t="shared" si="0"/>
        <v>0</v>
      </c>
      <c r="I33" s="35"/>
      <c r="J33" s="36">
        <f t="shared" si="1"/>
        <v>0</v>
      </c>
      <c r="K33" s="37"/>
    </row>
    <row r="34" spans="1:11" ht="14.25" customHeight="1" x14ac:dyDescent="0.3">
      <c r="A34" s="21"/>
      <c r="B34" s="22"/>
      <c r="C34" s="23"/>
      <c r="D34" s="69"/>
      <c r="E34" s="24"/>
      <c r="F34" s="25"/>
      <c r="G34" s="23"/>
      <c r="H34" s="34">
        <f t="shared" si="0"/>
        <v>0</v>
      </c>
      <c r="I34" s="35"/>
      <c r="J34" s="36">
        <f t="shared" si="1"/>
        <v>0</v>
      </c>
      <c r="K34" s="37"/>
    </row>
    <row r="35" spans="1:11" ht="14.25" customHeight="1" x14ac:dyDescent="0.3">
      <c r="A35" s="21"/>
      <c r="B35" s="22"/>
      <c r="C35" s="23"/>
      <c r="D35" s="69"/>
      <c r="E35" s="24"/>
      <c r="F35" s="25"/>
      <c r="G35" s="23"/>
      <c r="H35" s="34">
        <f t="shared" si="0"/>
        <v>0</v>
      </c>
      <c r="I35" s="35"/>
      <c r="J35" s="36">
        <f t="shared" si="1"/>
        <v>0</v>
      </c>
      <c r="K35" s="37"/>
    </row>
    <row r="36" spans="1:11" ht="14.25" customHeight="1" x14ac:dyDescent="0.3">
      <c r="A36" s="21"/>
      <c r="B36" s="22"/>
      <c r="C36" s="23"/>
      <c r="D36" s="69"/>
      <c r="E36" s="24"/>
      <c r="F36" s="25"/>
      <c r="G36" s="23"/>
      <c r="H36" s="34">
        <f t="shared" si="0"/>
        <v>0</v>
      </c>
      <c r="I36" s="35"/>
      <c r="J36" s="36">
        <f t="shared" si="1"/>
        <v>0</v>
      </c>
      <c r="K36" s="37"/>
    </row>
    <row r="37" spans="1:11" ht="14.25" customHeight="1" x14ac:dyDescent="0.3">
      <c r="A37" s="21"/>
      <c r="B37" s="22"/>
      <c r="C37" s="23"/>
      <c r="D37" s="69"/>
      <c r="E37" s="24"/>
      <c r="F37" s="25"/>
      <c r="G37" s="26"/>
      <c r="H37" s="38">
        <f t="shared" ref="H37" si="2">(E37/12*F37)*G37*C37</f>
        <v>0</v>
      </c>
      <c r="I37" s="39"/>
      <c r="J37" s="36">
        <f t="shared" si="1"/>
        <v>0</v>
      </c>
      <c r="K37" s="37"/>
    </row>
    <row r="38" spans="1:11" ht="19.649999999999999" customHeight="1" x14ac:dyDescent="0.3">
      <c r="A38" s="213" t="s">
        <v>138</v>
      </c>
      <c r="B38" s="242"/>
      <c r="C38" s="242"/>
      <c r="D38" s="242"/>
      <c r="E38" s="242"/>
      <c r="F38" s="242"/>
      <c r="G38" s="243"/>
      <c r="H38" s="40">
        <f>SUM(H19:H37)</f>
        <v>0</v>
      </c>
      <c r="I38" s="253"/>
      <c r="J38" s="254"/>
      <c r="K38" s="255"/>
    </row>
    <row r="39" spans="1:11" ht="21" customHeight="1" x14ac:dyDescent="0.3">
      <c r="A39" s="213" t="s">
        <v>128</v>
      </c>
      <c r="B39" s="262"/>
      <c r="C39" s="262"/>
      <c r="D39" s="262"/>
      <c r="E39" s="262"/>
      <c r="F39" s="262"/>
      <c r="G39" s="263"/>
      <c r="H39" s="41">
        <f>SUM(J19:J37)</f>
        <v>0</v>
      </c>
      <c r="I39" s="256"/>
      <c r="J39" s="256"/>
      <c r="K39" s="257"/>
    </row>
    <row r="40" spans="1:11" s="10" customFormat="1" ht="23.4" customHeight="1" x14ac:dyDescent="0.3">
      <c r="A40" s="264" t="s">
        <v>139</v>
      </c>
      <c r="B40" s="265"/>
      <c r="C40" s="265"/>
      <c r="D40" s="265"/>
      <c r="E40" s="265"/>
      <c r="F40" s="265"/>
      <c r="G40" s="266"/>
      <c r="H40" s="20">
        <f>SUM(H38:H39)</f>
        <v>0</v>
      </c>
      <c r="I40" s="269"/>
      <c r="J40" s="269"/>
    </row>
    <row r="41" spans="1:11" ht="20.399999999999999" customHeight="1" x14ac:dyDescent="0.35">
      <c r="A41" s="267" t="s">
        <v>5</v>
      </c>
      <c r="B41" s="268"/>
      <c r="C41" s="268"/>
      <c r="D41" s="268"/>
      <c r="E41" s="268"/>
      <c r="F41" s="268"/>
      <c r="G41" s="268"/>
      <c r="H41" s="268"/>
      <c r="I41" s="268"/>
      <c r="J41" s="268"/>
    </row>
    <row r="42" spans="1:11" ht="16.5" customHeight="1" x14ac:dyDescent="0.3">
      <c r="A42" s="270" t="s">
        <v>74</v>
      </c>
      <c r="B42" s="270"/>
      <c r="C42" s="270"/>
      <c r="D42" s="270"/>
      <c r="E42" s="270"/>
      <c r="F42" s="270"/>
      <c r="G42" s="270"/>
      <c r="H42" s="270"/>
      <c r="I42" s="270"/>
      <c r="J42" s="270"/>
    </row>
    <row r="43" spans="1:11" ht="72" x14ac:dyDescent="0.3">
      <c r="A43" s="16" t="s">
        <v>75</v>
      </c>
      <c r="B43" s="193" t="s">
        <v>78</v>
      </c>
      <c r="C43" s="195"/>
      <c r="D43" s="19" t="s">
        <v>146</v>
      </c>
      <c r="E43" s="19" t="s">
        <v>84</v>
      </c>
      <c r="F43" s="238" t="s">
        <v>6</v>
      </c>
      <c r="G43" s="238"/>
      <c r="H43" s="19" t="s">
        <v>123</v>
      </c>
      <c r="I43" s="203" t="s">
        <v>120</v>
      </c>
      <c r="J43" s="203"/>
    </row>
    <row r="44" spans="1:11" ht="16.5" customHeight="1" x14ac:dyDescent="0.3">
      <c r="A44" s="70"/>
      <c r="B44" s="285"/>
      <c r="C44" s="285"/>
      <c r="D44" s="71"/>
      <c r="E44" s="49"/>
      <c r="F44" s="285"/>
      <c r="G44" s="285"/>
      <c r="H44" s="11">
        <f>ROUND((E44*F44),2)</f>
        <v>0</v>
      </c>
      <c r="I44" s="306"/>
      <c r="J44" s="307"/>
    </row>
    <row r="45" spans="1:11" ht="16.5" customHeight="1" x14ac:dyDescent="0.3">
      <c r="A45" s="70"/>
      <c r="B45" s="285"/>
      <c r="C45" s="285"/>
      <c r="D45" s="71"/>
      <c r="E45" s="49"/>
      <c r="F45" s="285"/>
      <c r="G45" s="285"/>
      <c r="H45" s="11">
        <f t="shared" ref="H45:H58" si="3">ROUND((E45*F45),2)</f>
        <v>0</v>
      </c>
      <c r="I45" s="306"/>
      <c r="J45" s="307"/>
    </row>
    <row r="46" spans="1:11" ht="16.5" customHeight="1" x14ac:dyDescent="0.3">
      <c r="A46" s="70"/>
      <c r="B46" s="285"/>
      <c r="C46" s="285"/>
      <c r="D46" s="71"/>
      <c r="E46" s="49"/>
      <c r="F46" s="285"/>
      <c r="G46" s="285"/>
      <c r="H46" s="11">
        <f t="shared" si="3"/>
        <v>0</v>
      </c>
      <c r="I46" s="306"/>
      <c r="J46" s="307"/>
    </row>
    <row r="47" spans="1:11" ht="16.5" customHeight="1" x14ac:dyDescent="0.3">
      <c r="A47" s="70"/>
      <c r="B47" s="285"/>
      <c r="C47" s="285"/>
      <c r="D47" s="71"/>
      <c r="E47" s="49"/>
      <c r="F47" s="285"/>
      <c r="G47" s="285"/>
      <c r="H47" s="11">
        <f t="shared" si="3"/>
        <v>0</v>
      </c>
      <c r="I47" s="306"/>
      <c r="J47" s="307"/>
    </row>
    <row r="48" spans="1:11" ht="16.5" customHeight="1" x14ac:dyDescent="0.3">
      <c r="A48" s="70"/>
      <c r="B48" s="285"/>
      <c r="C48" s="285"/>
      <c r="D48" s="71"/>
      <c r="E48" s="49"/>
      <c r="F48" s="285"/>
      <c r="G48" s="285"/>
      <c r="H48" s="11">
        <f t="shared" si="3"/>
        <v>0</v>
      </c>
      <c r="I48" s="306"/>
      <c r="J48" s="307"/>
    </row>
    <row r="49" spans="1:10" ht="16.5" customHeight="1" x14ac:dyDescent="0.3">
      <c r="A49" s="70"/>
      <c r="B49" s="285"/>
      <c r="C49" s="285"/>
      <c r="D49" s="71"/>
      <c r="E49" s="49"/>
      <c r="F49" s="285"/>
      <c r="G49" s="285"/>
      <c r="H49" s="11">
        <f t="shared" si="3"/>
        <v>0</v>
      </c>
      <c r="I49" s="306"/>
      <c r="J49" s="307"/>
    </row>
    <row r="50" spans="1:10" ht="16.5" customHeight="1" x14ac:dyDescent="0.3">
      <c r="A50" s="70"/>
      <c r="B50" s="285"/>
      <c r="C50" s="285"/>
      <c r="D50" s="71"/>
      <c r="E50" s="49"/>
      <c r="F50" s="285"/>
      <c r="G50" s="285"/>
      <c r="H50" s="11">
        <f t="shared" si="3"/>
        <v>0</v>
      </c>
      <c r="I50" s="306"/>
      <c r="J50" s="307"/>
    </row>
    <row r="51" spans="1:10" ht="16.5" customHeight="1" x14ac:dyDescent="0.3">
      <c r="A51" s="70"/>
      <c r="B51" s="285"/>
      <c r="C51" s="285"/>
      <c r="D51" s="71"/>
      <c r="E51" s="49"/>
      <c r="F51" s="285"/>
      <c r="G51" s="285"/>
      <c r="H51" s="11">
        <f t="shared" si="3"/>
        <v>0</v>
      </c>
      <c r="I51" s="306"/>
      <c r="J51" s="307"/>
    </row>
    <row r="52" spans="1:10" ht="16.5" customHeight="1" x14ac:dyDescent="0.3">
      <c r="A52" s="70"/>
      <c r="B52" s="285"/>
      <c r="C52" s="285"/>
      <c r="D52" s="71"/>
      <c r="E52" s="49"/>
      <c r="F52" s="285"/>
      <c r="G52" s="285"/>
      <c r="H52" s="11">
        <f t="shared" si="3"/>
        <v>0</v>
      </c>
      <c r="I52" s="306"/>
      <c r="J52" s="307"/>
    </row>
    <row r="53" spans="1:10" ht="16.5" customHeight="1" x14ac:dyDescent="0.3">
      <c r="A53" s="70"/>
      <c r="B53" s="285"/>
      <c r="C53" s="285"/>
      <c r="D53" s="71"/>
      <c r="E53" s="49"/>
      <c r="F53" s="285"/>
      <c r="G53" s="285"/>
      <c r="H53" s="11">
        <f t="shared" si="3"/>
        <v>0</v>
      </c>
      <c r="I53" s="306"/>
      <c r="J53" s="307"/>
    </row>
    <row r="54" spans="1:10" ht="16.5" customHeight="1" x14ac:dyDescent="0.3">
      <c r="A54" s="70"/>
      <c r="B54" s="285"/>
      <c r="C54" s="285"/>
      <c r="D54" s="71"/>
      <c r="E54" s="49"/>
      <c r="F54" s="285"/>
      <c r="G54" s="285"/>
      <c r="H54" s="11">
        <f t="shared" si="3"/>
        <v>0</v>
      </c>
      <c r="I54" s="306"/>
      <c r="J54" s="307"/>
    </row>
    <row r="55" spans="1:10" ht="16.5" customHeight="1" x14ac:dyDescent="0.3">
      <c r="A55" s="70"/>
      <c r="B55" s="285"/>
      <c r="C55" s="285"/>
      <c r="D55" s="71"/>
      <c r="E55" s="49"/>
      <c r="F55" s="285"/>
      <c r="G55" s="285"/>
      <c r="H55" s="11">
        <f t="shared" si="3"/>
        <v>0</v>
      </c>
      <c r="I55" s="306"/>
      <c r="J55" s="307"/>
    </row>
    <row r="56" spans="1:10" ht="16.5" customHeight="1" x14ac:dyDescent="0.3">
      <c r="A56" s="70"/>
      <c r="B56" s="285"/>
      <c r="C56" s="285"/>
      <c r="D56" s="71"/>
      <c r="E56" s="49"/>
      <c r="F56" s="285"/>
      <c r="G56" s="285"/>
      <c r="H56" s="11">
        <f t="shared" si="3"/>
        <v>0</v>
      </c>
      <c r="I56" s="306"/>
      <c r="J56" s="307"/>
    </row>
    <row r="57" spans="1:10" ht="14.25" customHeight="1" x14ac:dyDescent="0.3">
      <c r="A57" s="70"/>
      <c r="B57" s="285"/>
      <c r="C57" s="285"/>
      <c r="D57" s="71"/>
      <c r="E57" s="49"/>
      <c r="F57" s="285"/>
      <c r="G57" s="285"/>
      <c r="H57" s="11">
        <f t="shared" si="3"/>
        <v>0</v>
      </c>
      <c r="I57" s="309"/>
      <c r="J57" s="310"/>
    </row>
    <row r="58" spans="1:10" ht="14.25" customHeight="1" x14ac:dyDescent="0.3">
      <c r="A58" s="70"/>
      <c r="B58" s="285"/>
      <c r="C58" s="285"/>
      <c r="D58" s="71"/>
      <c r="E58" s="49"/>
      <c r="F58" s="285"/>
      <c r="G58" s="285"/>
      <c r="H58" s="11">
        <f t="shared" si="3"/>
        <v>0</v>
      </c>
      <c r="I58" s="306"/>
      <c r="J58" s="307"/>
    </row>
    <row r="59" spans="1:10" ht="14.25" customHeight="1" x14ac:dyDescent="0.3">
      <c r="A59" s="213" t="s">
        <v>130</v>
      </c>
      <c r="B59" s="214"/>
      <c r="C59" s="214"/>
      <c r="D59" s="214"/>
      <c r="E59" s="214"/>
      <c r="F59" s="214"/>
      <c r="G59" s="215"/>
      <c r="H59" s="44">
        <f>SUM(H44:H58)</f>
        <v>0</v>
      </c>
      <c r="I59" s="216"/>
      <c r="J59" s="216"/>
    </row>
    <row r="60" spans="1:10" ht="14.25" customHeight="1" x14ac:dyDescent="0.3">
      <c r="A60" s="232" t="s">
        <v>7</v>
      </c>
      <c r="B60" s="308"/>
      <c r="C60" s="308"/>
      <c r="D60" s="308"/>
      <c r="E60" s="308"/>
      <c r="F60" s="308"/>
      <c r="G60" s="308"/>
      <c r="H60" s="231"/>
      <c r="I60" s="45"/>
      <c r="J60" s="45"/>
    </row>
    <row r="61" spans="1:10" ht="43.2" x14ac:dyDescent="0.3">
      <c r="A61" s="234" t="s">
        <v>71</v>
      </c>
      <c r="B61" s="234"/>
      <c r="C61" s="235"/>
      <c r="D61" s="19" t="s">
        <v>69</v>
      </c>
      <c r="E61" s="19" t="s">
        <v>79</v>
      </c>
      <c r="F61" s="19" t="s">
        <v>80</v>
      </c>
      <c r="G61" s="19" t="s">
        <v>70</v>
      </c>
      <c r="H61" s="19" t="s">
        <v>124</v>
      </c>
      <c r="I61" s="203" t="s">
        <v>120</v>
      </c>
      <c r="J61" s="305"/>
    </row>
    <row r="62" spans="1:10" ht="27.6" customHeight="1" x14ac:dyDescent="0.3">
      <c r="A62" s="299"/>
      <c r="B62" s="300"/>
      <c r="C62" s="301"/>
      <c r="D62" s="26"/>
      <c r="E62" s="27"/>
      <c r="F62" s="26"/>
      <c r="G62" s="26"/>
      <c r="H62" s="11">
        <f>ROUND((E62*F62*G62*D62),2)</f>
        <v>0</v>
      </c>
      <c r="I62" s="285"/>
      <c r="J62" s="285"/>
    </row>
    <row r="63" spans="1:10" ht="27.6" customHeight="1" x14ac:dyDescent="0.3">
      <c r="A63" s="299"/>
      <c r="B63" s="300"/>
      <c r="C63" s="301"/>
      <c r="D63" s="26"/>
      <c r="E63" s="27"/>
      <c r="F63" s="26"/>
      <c r="G63" s="26"/>
      <c r="H63" s="11">
        <f t="shared" ref="H63:H64" si="4">ROUND((E63*F63*G63*D63),2)</f>
        <v>0</v>
      </c>
      <c r="I63" s="285"/>
      <c r="J63" s="285"/>
    </row>
    <row r="64" spans="1:10" ht="27.6" customHeight="1" x14ac:dyDescent="0.3">
      <c r="A64" s="299"/>
      <c r="B64" s="300"/>
      <c r="C64" s="301"/>
      <c r="D64" s="26"/>
      <c r="E64" s="27"/>
      <c r="F64" s="26"/>
      <c r="G64" s="26"/>
      <c r="H64" s="11">
        <f t="shared" si="4"/>
        <v>0</v>
      </c>
      <c r="I64" s="285"/>
      <c r="J64" s="285"/>
    </row>
    <row r="65" spans="1:10" ht="14.25" customHeight="1" x14ac:dyDescent="0.3">
      <c r="A65" s="213" t="s">
        <v>137</v>
      </c>
      <c r="B65" s="214"/>
      <c r="C65" s="214"/>
      <c r="D65" s="214"/>
      <c r="E65" s="214"/>
      <c r="F65" s="214"/>
      <c r="G65" s="215"/>
      <c r="H65" s="46">
        <f>SUM(H62:H64)</f>
        <v>0</v>
      </c>
      <c r="I65" s="304"/>
      <c r="J65" s="304"/>
    </row>
    <row r="66" spans="1:10" ht="14.25" customHeight="1" x14ac:dyDescent="0.3">
      <c r="A66" s="226" t="s">
        <v>23</v>
      </c>
      <c r="B66" s="227"/>
      <c r="C66" s="227"/>
      <c r="D66" s="227"/>
      <c r="E66" s="227"/>
      <c r="F66" s="227"/>
      <c r="G66" s="227"/>
      <c r="H66" s="227"/>
      <c r="I66" s="47"/>
      <c r="J66" s="47"/>
    </row>
    <row r="67" spans="1:10" ht="58.2" customHeight="1" x14ac:dyDescent="0.3">
      <c r="A67" s="193" t="s">
        <v>93</v>
      </c>
      <c r="B67" s="194"/>
      <c r="C67" s="194"/>
      <c r="D67" s="194"/>
      <c r="E67" s="195"/>
      <c r="F67" s="19" t="s">
        <v>72</v>
      </c>
      <c r="G67" s="19" t="s">
        <v>81</v>
      </c>
      <c r="H67" s="48" t="s">
        <v>124</v>
      </c>
      <c r="I67" s="203" t="s">
        <v>120</v>
      </c>
      <c r="J67" s="203"/>
    </row>
    <row r="68" spans="1:10" ht="27.6" customHeight="1" x14ac:dyDescent="0.3">
      <c r="A68" s="299"/>
      <c r="B68" s="300"/>
      <c r="C68" s="300"/>
      <c r="D68" s="300"/>
      <c r="E68" s="301"/>
      <c r="F68" s="49"/>
      <c r="G68" s="43"/>
      <c r="H68" s="11">
        <f>ROUND((F68*G68),2)</f>
        <v>0</v>
      </c>
      <c r="I68" s="285"/>
      <c r="J68" s="285"/>
    </row>
    <row r="69" spans="1:10" ht="27.6" customHeight="1" x14ac:dyDescent="0.3">
      <c r="A69" s="299"/>
      <c r="B69" s="300"/>
      <c r="C69" s="300"/>
      <c r="D69" s="300"/>
      <c r="E69" s="301"/>
      <c r="F69" s="49"/>
      <c r="G69" s="43"/>
      <c r="H69" s="11">
        <f t="shared" ref="H69:H77" si="5">ROUND((F69*G69),2)</f>
        <v>0</v>
      </c>
      <c r="I69" s="285"/>
      <c r="J69" s="285"/>
    </row>
    <row r="70" spans="1:10" ht="27.6" customHeight="1" x14ac:dyDescent="0.3">
      <c r="A70" s="94"/>
      <c r="B70" s="95"/>
      <c r="C70" s="95"/>
      <c r="D70" s="95"/>
      <c r="E70" s="96"/>
      <c r="F70" s="49"/>
      <c r="G70" s="43"/>
      <c r="H70" s="11">
        <f t="shared" si="5"/>
        <v>0</v>
      </c>
      <c r="I70" s="302"/>
      <c r="J70" s="303"/>
    </row>
    <row r="71" spans="1:10" ht="27.6" customHeight="1" x14ac:dyDescent="0.3">
      <c r="A71" s="94"/>
      <c r="B71" s="95"/>
      <c r="C71" s="95"/>
      <c r="D71" s="95"/>
      <c r="E71" s="96"/>
      <c r="F71" s="49"/>
      <c r="G71" s="43"/>
      <c r="H71" s="11">
        <f t="shared" si="5"/>
        <v>0</v>
      </c>
      <c r="I71" s="302"/>
      <c r="J71" s="303"/>
    </row>
    <row r="72" spans="1:10" ht="27.6" customHeight="1" x14ac:dyDescent="0.3">
      <c r="A72" s="94"/>
      <c r="B72" s="95"/>
      <c r="C72" s="95"/>
      <c r="D72" s="95"/>
      <c r="E72" s="96"/>
      <c r="F72" s="49"/>
      <c r="G72" s="43"/>
      <c r="H72" s="11">
        <f t="shared" si="5"/>
        <v>0</v>
      </c>
      <c r="I72" s="302"/>
      <c r="J72" s="303"/>
    </row>
    <row r="73" spans="1:10" ht="27.6" customHeight="1" x14ac:dyDescent="0.3">
      <c r="A73" s="94"/>
      <c r="B73" s="95"/>
      <c r="C73" s="95"/>
      <c r="D73" s="95"/>
      <c r="E73" s="96"/>
      <c r="F73" s="49"/>
      <c r="G73" s="43"/>
      <c r="H73" s="11">
        <f t="shared" si="5"/>
        <v>0</v>
      </c>
      <c r="I73" s="302"/>
      <c r="J73" s="303"/>
    </row>
    <row r="74" spans="1:10" ht="27.6" customHeight="1" x14ac:dyDescent="0.3">
      <c r="A74" s="299"/>
      <c r="B74" s="300"/>
      <c r="C74" s="300"/>
      <c r="D74" s="300"/>
      <c r="E74" s="301"/>
      <c r="F74" s="49"/>
      <c r="G74" s="43"/>
      <c r="H74" s="11">
        <f t="shared" si="5"/>
        <v>0</v>
      </c>
      <c r="I74" s="285"/>
      <c r="J74" s="285"/>
    </row>
    <row r="75" spans="1:10" ht="27.6" customHeight="1" x14ac:dyDescent="0.3">
      <c r="A75" s="299"/>
      <c r="B75" s="300"/>
      <c r="C75" s="300"/>
      <c r="D75" s="300"/>
      <c r="E75" s="301"/>
      <c r="F75" s="49"/>
      <c r="G75" s="43"/>
      <c r="H75" s="11">
        <f t="shared" si="5"/>
        <v>0</v>
      </c>
      <c r="I75" s="285"/>
      <c r="J75" s="285"/>
    </row>
    <row r="76" spans="1:10" ht="27.6" customHeight="1" x14ac:dyDescent="0.3">
      <c r="A76" s="94"/>
      <c r="B76" s="95"/>
      <c r="C76" s="95"/>
      <c r="D76" s="95"/>
      <c r="E76" s="96"/>
      <c r="F76" s="49"/>
      <c r="G76" s="43"/>
      <c r="H76" s="11">
        <f t="shared" si="5"/>
        <v>0</v>
      </c>
      <c r="I76" s="302"/>
      <c r="J76" s="303"/>
    </row>
    <row r="77" spans="1:10" ht="27.6" customHeight="1" x14ac:dyDescent="0.3">
      <c r="A77" s="299"/>
      <c r="B77" s="300"/>
      <c r="C77" s="300"/>
      <c r="D77" s="300"/>
      <c r="E77" s="301"/>
      <c r="F77" s="49"/>
      <c r="G77" s="43"/>
      <c r="H77" s="11">
        <f t="shared" si="5"/>
        <v>0</v>
      </c>
      <c r="I77" s="285"/>
      <c r="J77" s="285"/>
    </row>
    <row r="78" spans="1:10" ht="14.25" customHeight="1" x14ac:dyDescent="0.3">
      <c r="A78" s="228" t="s">
        <v>135</v>
      </c>
      <c r="B78" s="229"/>
      <c r="C78" s="229"/>
      <c r="D78" s="229"/>
      <c r="E78" s="229"/>
      <c r="F78" s="229"/>
      <c r="G78" s="229"/>
      <c r="H78" s="44">
        <f>SUM(H68:H77)</f>
        <v>0</v>
      </c>
      <c r="I78" s="198"/>
      <c r="J78" s="198"/>
    </row>
    <row r="79" spans="1:10" ht="14.25" customHeight="1" x14ac:dyDescent="0.3">
      <c r="A79" s="230" t="s">
        <v>24</v>
      </c>
      <c r="B79" s="231"/>
      <c r="C79" s="231"/>
      <c r="D79" s="231"/>
      <c r="E79" s="231"/>
      <c r="F79" s="231"/>
      <c r="G79" s="231"/>
      <c r="H79" s="231"/>
      <c r="I79" s="45"/>
      <c r="J79" s="45"/>
    </row>
    <row r="80" spans="1:10" ht="57.6" customHeight="1" x14ac:dyDescent="0.3">
      <c r="A80" s="193" t="s">
        <v>94</v>
      </c>
      <c r="B80" s="194"/>
      <c r="C80" s="194"/>
      <c r="D80" s="194"/>
      <c r="E80" s="195"/>
      <c r="F80" s="19" t="s">
        <v>72</v>
      </c>
      <c r="G80" s="19" t="s">
        <v>85</v>
      </c>
      <c r="H80" s="48" t="s">
        <v>122</v>
      </c>
      <c r="I80" s="203" t="s">
        <v>126</v>
      </c>
      <c r="J80" s="203"/>
    </row>
    <row r="81" spans="1:10" ht="27.6" customHeight="1" x14ac:dyDescent="0.3">
      <c r="A81" s="299"/>
      <c r="B81" s="300"/>
      <c r="C81" s="300"/>
      <c r="D81" s="300"/>
      <c r="E81" s="301"/>
      <c r="F81" s="50"/>
      <c r="G81" s="26"/>
      <c r="H81" s="11">
        <f>ROUND((F81*G81),2)</f>
        <v>0</v>
      </c>
      <c r="I81" s="285"/>
      <c r="J81" s="285"/>
    </row>
    <row r="82" spans="1:10" ht="27.6" customHeight="1" x14ac:dyDescent="0.3">
      <c r="A82" s="299"/>
      <c r="B82" s="300"/>
      <c r="C82" s="300"/>
      <c r="D82" s="300"/>
      <c r="E82" s="301"/>
      <c r="F82" s="50"/>
      <c r="G82" s="26"/>
      <c r="H82" s="11">
        <f t="shared" ref="H82:H83" si="6">ROUND((F82*G82),2)</f>
        <v>0</v>
      </c>
      <c r="I82" s="285"/>
      <c r="J82" s="285"/>
    </row>
    <row r="83" spans="1:10" ht="27.6" customHeight="1" x14ac:dyDescent="0.3">
      <c r="A83" s="299"/>
      <c r="B83" s="300"/>
      <c r="C83" s="300"/>
      <c r="D83" s="300"/>
      <c r="E83" s="301"/>
      <c r="F83" s="50"/>
      <c r="G83" s="26"/>
      <c r="H83" s="11">
        <f t="shared" si="6"/>
        <v>0</v>
      </c>
      <c r="I83" s="285"/>
      <c r="J83" s="285"/>
    </row>
    <row r="84" spans="1:10" ht="14.25" customHeight="1" x14ac:dyDescent="0.3">
      <c r="A84" s="213" t="s">
        <v>140</v>
      </c>
      <c r="B84" s="262"/>
      <c r="C84" s="262"/>
      <c r="D84" s="262"/>
      <c r="E84" s="262"/>
      <c r="F84" s="262"/>
      <c r="G84" s="263"/>
      <c r="H84" s="51">
        <f>SUM(H81:H83)</f>
        <v>0</v>
      </c>
      <c r="I84" s="273"/>
      <c r="J84" s="273"/>
    </row>
    <row r="85" spans="1:10" ht="22.8" customHeight="1" x14ac:dyDescent="0.35">
      <c r="A85" s="321" t="s">
        <v>8</v>
      </c>
      <c r="B85" s="322"/>
      <c r="C85" s="322"/>
      <c r="D85" s="322"/>
      <c r="E85" s="322"/>
      <c r="F85" s="322"/>
      <c r="G85" s="322"/>
      <c r="H85" s="322"/>
      <c r="I85" s="322"/>
      <c r="J85" s="323"/>
    </row>
    <row r="86" spans="1:10" ht="43.2" x14ac:dyDescent="0.3">
      <c r="A86" s="18" t="s">
        <v>82</v>
      </c>
      <c r="B86" s="19" t="s">
        <v>9</v>
      </c>
      <c r="C86" s="19" t="s">
        <v>10</v>
      </c>
      <c r="D86" s="236" t="s">
        <v>11</v>
      </c>
      <c r="E86" s="293"/>
      <c r="F86" s="293"/>
      <c r="G86" s="237"/>
      <c r="H86" s="52" t="s">
        <v>123</v>
      </c>
      <c r="I86" s="319" t="s">
        <v>83</v>
      </c>
      <c r="J86" s="319"/>
    </row>
    <row r="87" spans="1:10" ht="15.6" customHeight="1" x14ac:dyDescent="0.3">
      <c r="A87" s="294" t="s">
        <v>38</v>
      </c>
      <c r="B87" s="295"/>
      <c r="C87" s="295"/>
      <c r="D87" s="295"/>
      <c r="E87" s="295"/>
      <c r="F87" s="295"/>
      <c r="G87" s="295"/>
      <c r="H87" s="295"/>
      <c r="I87" s="320"/>
      <c r="J87" s="320"/>
    </row>
    <row r="88" spans="1:10" ht="15.6" customHeight="1" x14ac:dyDescent="0.3">
      <c r="A88" s="53" t="s">
        <v>38</v>
      </c>
      <c r="B88" s="53" t="s">
        <v>39</v>
      </c>
      <c r="C88" s="43"/>
      <c r="D88" s="282">
        <v>150</v>
      </c>
      <c r="E88" s="283"/>
      <c r="F88" s="283"/>
      <c r="G88" s="284"/>
      <c r="H88" s="54">
        <f>C88*D88</f>
        <v>0</v>
      </c>
      <c r="I88" s="320"/>
      <c r="J88" s="320"/>
    </row>
    <row r="89" spans="1:10" ht="15.6" customHeight="1" x14ac:dyDescent="0.3">
      <c r="A89" s="53" t="s">
        <v>38</v>
      </c>
      <c r="B89" s="53" t="s">
        <v>40</v>
      </c>
      <c r="C89" s="43"/>
      <c r="D89" s="282">
        <v>150</v>
      </c>
      <c r="E89" s="283"/>
      <c r="F89" s="283"/>
      <c r="G89" s="284"/>
      <c r="H89" s="54">
        <f t="shared" ref="H89:H119" si="7">C89*D89</f>
        <v>0</v>
      </c>
      <c r="I89" s="320"/>
      <c r="J89" s="320"/>
    </row>
    <row r="90" spans="1:10" ht="15.6" customHeight="1" x14ac:dyDescent="0.3">
      <c r="A90" s="53" t="s">
        <v>38</v>
      </c>
      <c r="B90" s="53" t="s">
        <v>41</v>
      </c>
      <c r="C90" s="43"/>
      <c r="D90" s="282">
        <v>150</v>
      </c>
      <c r="E90" s="283"/>
      <c r="F90" s="283"/>
      <c r="G90" s="284"/>
      <c r="H90" s="54">
        <f t="shared" si="7"/>
        <v>0</v>
      </c>
      <c r="I90" s="320"/>
      <c r="J90" s="320"/>
    </row>
    <row r="91" spans="1:10" ht="15.6" customHeight="1" x14ac:dyDescent="0.3">
      <c r="A91" s="53" t="s">
        <v>38</v>
      </c>
      <c r="B91" s="53" t="s">
        <v>42</v>
      </c>
      <c r="C91" s="43"/>
      <c r="D91" s="282">
        <v>150</v>
      </c>
      <c r="E91" s="283"/>
      <c r="F91" s="283"/>
      <c r="G91" s="284"/>
      <c r="H91" s="54">
        <f t="shared" si="7"/>
        <v>0</v>
      </c>
      <c r="I91" s="320"/>
      <c r="J91" s="320"/>
    </row>
    <row r="92" spans="1:10" ht="15.6" customHeight="1" x14ac:dyDescent="0.3">
      <c r="A92" s="53" t="s">
        <v>38</v>
      </c>
      <c r="B92" s="53" t="s">
        <v>43</v>
      </c>
      <c r="C92" s="43"/>
      <c r="D92" s="282">
        <v>150</v>
      </c>
      <c r="E92" s="283"/>
      <c r="F92" s="283"/>
      <c r="G92" s="284"/>
      <c r="H92" s="54">
        <f t="shared" si="7"/>
        <v>0</v>
      </c>
      <c r="I92" s="320"/>
      <c r="J92" s="320"/>
    </row>
    <row r="93" spans="1:10" ht="15.6" customHeight="1" x14ac:dyDescent="0.3">
      <c r="A93" s="53" t="s">
        <v>38</v>
      </c>
      <c r="B93" s="53" t="s">
        <v>44</v>
      </c>
      <c r="C93" s="43"/>
      <c r="D93" s="282">
        <v>150</v>
      </c>
      <c r="E93" s="283"/>
      <c r="F93" s="283"/>
      <c r="G93" s="284"/>
      <c r="H93" s="54">
        <f t="shared" si="7"/>
        <v>0</v>
      </c>
      <c r="I93" s="320"/>
      <c r="J93" s="320"/>
    </row>
    <row r="94" spans="1:10" ht="15.6" customHeight="1" x14ac:dyDescent="0.3">
      <c r="A94" s="53" t="s">
        <v>38</v>
      </c>
      <c r="B94" s="53" t="s">
        <v>45</v>
      </c>
      <c r="C94" s="43"/>
      <c r="D94" s="282">
        <v>150</v>
      </c>
      <c r="E94" s="283"/>
      <c r="F94" s="283"/>
      <c r="G94" s="284"/>
      <c r="H94" s="54">
        <f t="shared" si="7"/>
        <v>0</v>
      </c>
      <c r="I94" s="320"/>
      <c r="J94" s="320"/>
    </row>
    <row r="95" spans="1:10" ht="15.6" customHeight="1" x14ac:dyDescent="0.3">
      <c r="A95" s="53" t="s">
        <v>38</v>
      </c>
      <c r="B95" s="53" t="s">
        <v>46</v>
      </c>
      <c r="C95" s="43"/>
      <c r="D95" s="282">
        <v>150</v>
      </c>
      <c r="E95" s="283"/>
      <c r="F95" s="283"/>
      <c r="G95" s="284"/>
      <c r="H95" s="54">
        <f t="shared" si="7"/>
        <v>0</v>
      </c>
      <c r="I95" s="320"/>
      <c r="J95" s="320"/>
    </row>
    <row r="96" spans="1:10" ht="15.6" customHeight="1" x14ac:dyDescent="0.3">
      <c r="A96" s="53" t="s">
        <v>38</v>
      </c>
      <c r="B96" s="53" t="s">
        <v>47</v>
      </c>
      <c r="C96" s="43"/>
      <c r="D96" s="282">
        <v>150</v>
      </c>
      <c r="E96" s="283"/>
      <c r="F96" s="283"/>
      <c r="G96" s="284"/>
      <c r="H96" s="54">
        <f t="shared" si="7"/>
        <v>0</v>
      </c>
      <c r="I96" s="320"/>
      <c r="J96" s="320"/>
    </row>
    <row r="97" spans="1:10" ht="15.6" customHeight="1" x14ac:dyDescent="0.3">
      <c r="A97" s="53" t="s">
        <v>38</v>
      </c>
      <c r="B97" s="53" t="s">
        <v>48</v>
      </c>
      <c r="C97" s="43"/>
      <c r="D97" s="282">
        <v>150</v>
      </c>
      <c r="E97" s="283"/>
      <c r="F97" s="283"/>
      <c r="G97" s="284"/>
      <c r="H97" s="54">
        <f t="shared" si="7"/>
        <v>0</v>
      </c>
      <c r="I97" s="320"/>
      <c r="J97" s="320"/>
    </row>
    <row r="98" spans="1:10" ht="15.6" customHeight="1" x14ac:dyDescent="0.3">
      <c r="A98" s="53" t="s">
        <v>38</v>
      </c>
      <c r="B98" s="53" t="s">
        <v>49</v>
      </c>
      <c r="C98" s="43"/>
      <c r="D98" s="282">
        <v>150</v>
      </c>
      <c r="E98" s="283"/>
      <c r="F98" s="283"/>
      <c r="G98" s="284"/>
      <c r="H98" s="54">
        <f t="shared" si="7"/>
        <v>0</v>
      </c>
      <c r="I98" s="320"/>
      <c r="J98" s="320"/>
    </row>
    <row r="99" spans="1:10" ht="15.6" customHeight="1" x14ac:dyDescent="0.3">
      <c r="A99" s="53" t="s">
        <v>38</v>
      </c>
      <c r="B99" s="53" t="s">
        <v>50</v>
      </c>
      <c r="C99" s="43"/>
      <c r="D99" s="282">
        <v>150</v>
      </c>
      <c r="E99" s="283"/>
      <c r="F99" s="283"/>
      <c r="G99" s="284"/>
      <c r="H99" s="54">
        <f t="shared" si="7"/>
        <v>0</v>
      </c>
      <c r="I99" s="320"/>
      <c r="J99" s="320"/>
    </row>
    <row r="100" spans="1:10" ht="15.6" customHeight="1" x14ac:dyDescent="0.3">
      <c r="A100" s="53" t="s">
        <v>38</v>
      </c>
      <c r="B100" s="53" t="s">
        <v>51</v>
      </c>
      <c r="C100" s="43"/>
      <c r="D100" s="282">
        <v>150</v>
      </c>
      <c r="E100" s="283"/>
      <c r="F100" s="283"/>
      <c r="G100" s="284"/>
      <c r="H100" s="54">
        <f t="shared" si="7"/>
        <v>0</v>
      </c>
      <c r="I100" s="320"/>
      <c r="J100" s="320"/>
    </row>
    <row r="101" spans="1:10" ht="14.25" customHeight="1" x14ac:dyDescent="0.3">
      <c r="A101" s="53" t="s">
        <v>38</v>
      </c>
      <c r="B101" s="53" t="s">
        <v>52</v>
      </c>
      <c r="C101" s="43"/>
      <c r="D101" s="282">
        <v>150</v>
      </c>
      <c r="E101" s="283"/>
      <c r="F101" s="283"/>
      <c r="G101" s="284"/>
      <c r="H101" s="54">
        <f t="shared" si="7"/>
        <v>0</v>
      </c>
      <c r="I101" s="320"/>
      <c r="J101" s="320"/>
    </row>
    <row r="102" spans="1:10" ht="14.25" customHeight="1" x14ac:dyDescent="0.3">
      <c r="A102" s="53" t="s">
        <v>38</v>
      </c>
      <c r="B102" s="53" t="s">
        <v>53</v>
      </c>
      <c r="C102" s="43"/>
      <c r="D102" s="282">
        <v>150</v>
      </c>
      <c r="E102" s="283"/>
      <c r="F102" s="283"/>
      <c r="G102" s="284"/>
      <c r="H102" s="54">
        <f t="shared" si="7"/>
        <v>0</v>
      </c>
      <c r="I102" s="320"/>
      <c r="J102" s="320"/>
    </row>
    <row r="103" spans="1:10" ht="14.25" customHeight="1" x14ac:dyDescent="0.3">
      <c r="A103" s="53" t="s">
        <v>38</v>
      </c>
      <c r="B103" s="53" t="s">
        <v>54</v>
      </c>
      <c r="C103" s="43"/>
      <c r="D103" s="282">
        <v>150</v>
      </c>
      <c r="E103" s="283"/>
      <c r="F103" s="283"/>
      <c r="G103" s="284"/>
      <c r="H103" s="54">
        <f t="shared" si="7"/>
        <v>0</v>
      </c>
      <c r="I103" s="320"/>
      <c r="J103" s="320"/>
    </row>
    <row r="104" spans="1:10" ht="28.8" customHeight="1" x14ac:dyDescent="0.3">
      <c r="A104" s="97" t="s">
        <v>148</v>
      </c>
      <c r="B104" s="98" t="s">
        <v>39</v>
      </c>
      <c r="C104" s="99"/>
      <c r="D104" s="324">
        <v>100</v>
      </c>
      <c r="E104" s="325"/>
      <c r="F104" s="325"/>
      <c r="G104" s="325"/>
      <c r="H104" s="102">
        <f t="shared" si="7"/>
        <v>0</v>
      </c>
      <c r="I104" s="320"/>
      <c r="J104" s="320"/>
    </row>
    <row r="105" spans="1:10" ht="28.8" customHeight="1" x14ac:dyDescent="0.3">
      <c r="A105" s="97" t="s">
        <v>148</v>
      </c>
      <c r="B105" s="98" t="s">
        <v>40</v>
      </c>
      <c r="C105" s="99"/>
      <c r="D105" s="324">
        <v>100</v>
      </c>
      <c r="E105" s="325"/>
      <c r="F105" s="325"/>
      <c r="G105" s="325"/>
      <c r="H105" s="102">
        <f t="shared" si="7"/>
        <v>0</v>
      </c>
      <c r="I105" s="320"/>
      <c r="J105" s="320"/>
    </row>
    <row r="106" spans="1:10" ht="28.8" customHeight="1" x14ac:dyDescent="0.3">
      <c r="A106" s="97" t="s">
        <v>148</v>
      </c>
      <c r="B106" s="98" t="s">
        <v>41</v>
      </c>
      <c r="C106" s="99"/>
      <c r="D106" s="324">
        <v>100</v>
      </c>
      <c r="E106" s="325"/>
      <c r="F106" s="325"/>
      <c r="G106" s="325"/>
      <c r="H106" s="102">
        <f t="shared" si="7"/>
        <v>0</v>
      </c>
      <c r="I106" s="320"/>
      <c r="J106" s="320"/>
    </row>
    <row r="107" spans="1:10" ht="28.8" customHeight="1" x14ac:dyDescent="0.3">
      <c r="A107" s="97" t="s">
        <v>148</v>
      </c>
      <c r="B107" s="98" t="s">
        <v>42</v>
      </c>
      <c r="C107" s="99"/>
      <c r="D107" s="324">
        <v>100</v>
      </c>
      <c r="E107" s="325"/>
      <c r="F107" s="325"/>
      <c r="G107" s="325"/>
      <c r="H107" s="102">
        <f t="shared" si="7"/>
        <v>0</v>
      </c>
      <c r="I107" s="320"/>
      <c r="J107" s="320"/>
    </row>
    <row r="108" spans="1:10" ht="28.8" customHeight="1" x14ac:dyDescent="0.3">
      <c r="A108" s="97" t="s">
        <v>148</v>
      </c>
      <c r="B108" s="98" t="s">
        <v>43</v>
      </c>
      <c r="C108" s="99"/>
      <c r="D108" s="324">
        <v>100</v>
      </c>
      <c r="E108" s="325"/>
      <c r="F108" s="325"/>
      <c r="G108" s="325"/>
      <c r="H108" s="102">
        <f t="shared" si="7"/>
        <v>0</v>
      </c>
      <c r="I108" s="320"/>
      <c r="J108" s="320"/>
    </row>
    <row r="109" spans="1:10" ht="28.8" customHeight="1" x14ac:dyDescent="0.3">
      <c r="A109" s="97" t="s">
        <v>148</v>
      </c>
      <c r="B109" s="98" t="s">
        <v>44</v>
      </c>
      <c r="C109" s="99"/>
      <c r="D109" s="324">
        <v>100</v>
      </c>
      <c r="E109" s="325"/>
      <c r="F109" s="325"/>
      <c r="G109" s="325"/>
      <c r="H109" s="102">
        <f t="shared" si="7"/>
        <v>0</v>
      </c>
      <c r="I109" s="320"/>
      <c r="J109" s="320"/>
    </row>
    <row r="110" spans="1:10" ht="28.8" customHeight="1" x14ac:dyDescent="0.3">
      <c r="A110" s="97" t="s">
        <v>148</v>
      </c>
      <c r="B110" s="98" t="s">
        <v>45</v>
      </c>
      <c r="C110" s="99"/>
      <c r="D110" s="324">
        <v>100</v>
      </c>
      <c r="E110" s="325"/>
      <c r="F110" s="325"/>
      <c r="G110" s="325"/>
      <c r="H110" s="102">
        <f t="shared" si="7"/>
        <v>0</v>
      </c>
      <c r="I110" s="320"/>
      <c r="J110" s="320"/>
    </row>
    <row r="111" spans="1:10" ht="28.8" customHeight="1" x14ac:dyDescent="0.3">
      <c r="A111" s="97" t="s">
        <v>148</v>
      </c>
      <c r="B111" s="98" t="s">
        <v>46</v>
      </c>
      <c r="C111" s="99"/>
      <c r="D111" s="324">
        <v>100</v>
      </c>
      <c r="E111" s="325"/>
      <c r="F111" s="325"/>
      <c r="G111" s="325"/>
      <c r="H111" s="102">
        <f t="shared" si="7"/>
        <v>0</v>
      </c>
      <c r="I111" s="320"/>
      <c r="J111" s="320"/>
    </row>
    <row r="112" spans="1:10" ht="28.8" customHeight="1" x14ac:dyDescent="0.3">
      <c r="A112" s="97" t="s">
        <v>148</v>
      </c>
      <c r="B112" s="98" t="s">
        <v>47</v>
      </c>
      <c r="C112" s="99"/>
      <c r="D112" s="324">
        <v>100</v>
      </c>
      <c r="E112" s="325"/>
      <c r="F112" s="325"/>
      <c r="G112" s="325"/>
      <c r="H112" s="102">
        <f t="shared" si="7"/>
        <v>0</v>
      </c>
      <c r="I112" s="320"/>
      <c r="J112" s="320"/>
    </row>
    <row r="113" spans="1:10" ht="28.8" customHeight="1" x14ac:dyDescent="0.3">
      <c r="A113" s="97" t="s">
        <v>148</v>
      </c>
      <c r="B113" s="98" t="s">
        <v>48</v>
      </c>
      <c r="C113" s="99"/>
      <c r="D113" s="324">
        <v>100</v>
      </c>
      <c r="E113" s="325"/>
      <c r="F113" s="325"/>
      <c r="G113" s="325"/>
      <c r="H113" s="102">
        <f t="shared" si="7"/>
        <v>0</v>
      </c>
      <c r="I113" s="320"/>
      <c r="J113" s="320"/>
    </row>
    <row r="114" spans="1:10" ht="28.8" customHeight="1" x14ac:dyDescent="0.3">
      <c r="A114" s="97" t="s">
        <v>148</v>
      </c>
      <c r="B114" s="98" t="s">
        <v>49</v>
      </c>
      <c r="C114" s="99"/>
      <c r="D114" s="324">
        <v>100</v>
      </c>
      <c r="E114" s="325"/>
      <c r="F114" s="325"/>
      <c r="G114" s="325"/>
      <c r="H114" s="102">
        <f t="shared" si="7"/>
        <v>0</v>
      </c>
      <c r="I114" s="320"/>
      <c r="J114" s="320"/>
    </row>
    <row r="115" spans="1:10" ht="28.8" customHeight="1" x14ac:dyDescent="0.3">
      <c r="A115" s="97" t="s">
        <v>148</v>
      </c>
      <c r="B115" s="98" t="s">
        <v>50</v>
      </c>
      <c r="C115" s="99"/>
      <c r="D115" s="324">
        <v>100</v>
      </c>
      <c r="E115" s="325"/>
      <c r="F115" s="325"/>
      <c r="G115" s="325"/>
      <c r="H115" s="102">
        <f t="shared" si="7"/>
        <v>0</v>
      </c>
      <c r="I115" s="320"/>
      <c r="J115" s="320"/>
    </row>
    <row r="116" spans="1:10" ht="28.8" customHeight="1" x14ac:dyDescent="0.3">
      <c r="A116" s="97" t="s">
        <v>148</v>
      </c>
      <c r="B116" s="98" t="s">
        <v>51</v>
      </c>
      <c r="C116" s="99"/>
      <c r="D116" s="324">
        <v>100</v>
      </c>
      <c r="E116" s="325"/>
      <c r="F116" s="325"/>
      <c r="G116" s="325"/>
      <c r="H116" s="102">
        <f t="shared" si="7"/>
        <v>0</v>
      </c>
      <c r="I116" s="320"/>
      <c r="J116" s="320"/>
    </row>
    <row r="117" spans="1:10" ht="28.8" customHeight="1" x14ac:dyDescent="0.3">
      <c r="A117" s="97" t="s">
        <v>148</v>
      </c>
      <c r="B117" s="98" t="s">
        <v>52</v>
      </c>
      <c r="C117" s="99"/>
      <c r="D117" s="324">
        <v>100</v>
      </c>
      <c r="E117" s="325"/>
      <c r="F117" s="325"/>
      <c r="G117" s="325"/>
      <c r="H117" s="102">
        <f t="shared" si="7"/>
        <v>0</v>
      </c>
      <c r="I117" s="320"/>
      <c r="J117" s="320"/>
    </row>
    <row r="118" spans="1:10" ht="28.8" customHeight="1" x14ac:dyDescent="0.3">
      <c r="A118" s="97" t="s">
        <v>148</v>
      </c>
      <c r="B118" s="98" t="s">
        <v>53</v>
      </c>
      <c r="C118" s="99"/>
      <c r="D118" s="324">
        <v>100</v>
      </c>
      <c r="E118" s="325"/>
      <c r="F118" s="325"/>
      <c r="G118" s="325"/>
      <c r="H118" s="102">
        <f t="shared" si="7"/>
        <v>0</v>
      </c>
      <c r="I118" s="320"/>
      <c r="J118" s="320"/>
    </row>
    <row r="119" spans="1:10" ht="28.8" customHeight="1" x14ac:dyDescent="0.3">
      <c r="A119" s="97" t="s">
        <v>148</v>
      </c>
      <c r="B119" s="98" t="s">
        <v>54</v>
      </c>
      <c r="C119" s="99"/>
      <c r="D119" s="324">
        <v>100</v>
      </c>
      <c r="E119" s="325"/>
      <c r="F119" s="325"/>
      <c r="G119" s="325"/>
      <c r="H119" s="102">
        <f t="shared" si="7"/>
        <v>0</v>
      </c>
      <c r="I119" s="320"/>
      <c r="J119" s="320"/>
    </row>
    <row r="120" spans="1:10" ht="14.25" customHeight="1" x14ac:dyDescent="0.3">
      <c r="A120" s="294" t="s">
        <v>36</v>
      </c>
      <c r="B120" s="295"/>
      <c r="C120" s="295"/>
      <c r="D120" s="295"/>
      <c r="E120" s="295"/>
      <c r="F120" s="295"/>
      <c r="G120" s="295"/>
      <c r="H120" s="295"/>
      <c r="I120" s="320"/>
      <c r="J120" s="320"/>
    </row>
    <row r="121" spans="1:10" ht="14.25" customHeight="1" x14ac:dyDescent="0.3">
      <c r="A121" s="55" t="s">
        <v>55</v>
      </c>
      <c r="B121" s="53" t="s">
        <v>56</v>
      </c>
      <c r="C121" s="43"/>
      <c r="D121" s="296">
        <v>125</v>
      </c>
      <c r="E121" s="297"/>
      <c r="F121" s="297"/>
      <c r="G121" s="298"/>
      <c r="H121" s="56">
        <f>C121*D121</f>
        <v>0</v>
      </c>
      <c r="I121" s="320"/>
      <c r="J121" s="320"/>
    </row>
    <row r="122" spans="1:10" ht="14.25" customHeight="1" x14ac:dyDescent="0.3">
      <c r="A122" s="232" t="s">
        <v>86</v>
      </c>
      <c r="B122" s="233"/>
      <c r="C122" s="233"/>
      <c r="D122" s="233"/>
      <c r="E122" s="233"/>
      <c r="F122" s="233"/>
      <c r="G122" s="233"/>
      <c r="H122" s="233"/>
      <c r="I122" s="320"/>
      <c r="J122" s="320"/>
    </row>
    <row r="123" spans="1:10" ht="14.25" customHeight="1" x14ac:dyDescent="0.3">
      <c r="A123" s="55" t="s">
        <v>57</v>
      </c>
      <c r="B123" s="53" t="s">
        <v>39</v>
      </c>
      <c r="C123" s="43"/>
      <c r="D123" s="282">
        <v>100</v>
      </c>
      <c r="E123" s="283"/>
      <c r="F123" s="283"/>
      <c r="G123" s="284"/>
      <c r="H123" s="54">
        <f>C123*D123</f>
        <v>0</v>
      </c>
      <c r="I123" s="320"/>
      <c r="J123" s="320"/>
    </row>
    <row r="124" spans="1:10" ht="14.25" customHeight="1" x14ac:dyDescent="0.3">
      <c r="A124" s="55" t="s">
        <v>57</v>
      </c>
      <c r="B124" s="53" t="s">
        <v>40</v>
      </c>
      <c r="C124" s="43"/>
      <c r="D124" s="282">
        <v>100</v>
      </c>
      <c r="E124" s="283"/>
      <c r="F124" s="283"/>
      <c r="G124" s="284"/>
      <c r="H124" s="54">
        <f t="shared" ref="H124:H138" si="8">C124*D124</f>
        <v>0</v>
      </c>
      <c r="I124" s="320"/>
      <c r="J124" s="320"/>
    </row>
    <row r="125" spans="1:10" ht="14.25" customHeight="1" x14ac:dyDescent="0.3">
      <c r="A125" s="55" t="s">
        <v>57</v>
      </c>
      <c r="B125" s="53" t="s">
        <v>41</v>
      </c>
      <c r="C125" s="43"/>
      <c r="D125" s="282">
        <v>100</v>
      </c>
      <c r="E125" s="283"/>
      <c r="F125" s="283"/>
      <c r="G125" s="284"/>
      <c r="H125" s="54">
        <f t="shared" si="8"/>
        <v>0</v>
      </c>
      <c r="I125" s="320"/>
      <c r="J125" s="320"/>
    </row>
    <row r="126" spans="1:10" ht="14.25" customHeight="1" x14ac:dyDescent="0.3">
      <c r="A126" s="55" t="s">
        <v>57</v>
      </c>
      <c r="B126" s="53" t="s">
        <v>42</v>
      </c>
      <c r="C126" s="43"/>
      <c r="D126" s="282">
        <v>100</v>
      </c>
      <c r="E126" s="283"/>
      <c r="F126" s="283"/>
      <c r="G126" s="284"/>
      <c r="H126" s="54">
        <f t="shared" si="8"/>
        <v>0</v>
      </c>
      <c r="I126" s="320"/>
      <c r="J126" s="320"/>
    </row>
    <row r="127" spans="1:10" ht="14.25" customHeight="1" x14ac:dyDescent="0.3">
      <c r="A127" s="55" t="s">
        <v>57</v>
      </c>
      <c r="B127" s="53" t="s">
        <v>43</v>
      </c>
      <c r="C127" s="43"/>
      <c r="D127" s="282">
        <v>100</v>
      </c>
      <c r="E127" s="283"/>
      <c r="F127" s="283"/>
      <c r="G127" s="284"/>
      <c r="H127" s="54">
        <f t="shared" si="8"/>
        <v>0</v>
      </c>
      <c r="I127" s="320"/>
      <c r="J127" s="320"/>
    </row>
    <row r="128" spans="1:10" ht="14.25" customHeight="1" x14ac:dyDescent="0.3">
      <c r="A128" s="55" t="s">
        <v>57</v>
      </c>
      <c r="B128" s="53" t="s">
        <v>44</v>
      </c>
      <c r="C128" s="43"/>
      <c r="D128" s="282">
        <v>100</v>
      </c>
      <c r="E128" s="283"/>
      <c r="F128" s="283"/>
      <c r="G128" s="284"/>
      <c r="H128" s="54">
        <f t="shared" si="8"/>
        <v>0</v>
      </c>
      <c r="I128" s="320"/>
      <c r="J128" s="320"/>
    </row>
    <row r="129" spans="1:10" ht="14.25" customHeight="1" x14ac:dyDescent="0.3">
      <c r="A129" s="55" t="s">
        <v>57</v>
      </c>
      <c r="B129" s="53" t="s">
        <v>45</v>
      </c>
      <c r="C129" s="43"/>
      <c r="D129" s="282">
        <v>100</v>
      </c>
      <c r="E129" s="283"/>
      <c r="F129" s="283"/>
      <c r="G129" s="284"/>
      <c r="H129" s="54">
        <f t="shared" si="8"/>
        <v>0</v>
      </c>
      <c r="I129" s="320"/>
      <c r="J129" s="320"/>
    </row>
    <row r="130" spans="1:10" ht="14.25" customHeight="1" x14ac:dyDescent="0.3">
      <c r="A130" s="55" t="s">
        <v>57</v>
      </c>
      <c r="B130" s="53" t="s">
        <v>46</v>
      </c>
      <c r="C130" s="43"/>
      <c r="D130" s="282">
        <v>100</v>
      </c>
      <c r="E130" s="283"/>
      <c r="F130" s="283"/>
      <c r="G130" s="284"/>
      <c r="H130" s="54">
        <f t="shared" si="8"/>
        <v>0</v>
      </c>
      <c r="I130" s="320"/>
      <c r="J130" s="320"/>
    </row>
    <row r="131" spans="1:10" ht="14.25" customHeight="1" x14ac:dyDescent="0.3">
      <c r="A131" s="55" t="s">
        <v>57</v>
      </c>
      <c r="B131" s="53" t="s">
        <v>47</v>
      </c>
      <c r="C131" s="43"/>
      <c r="D131" s="282">
        <v>100</v>
      </c>
      <c r="E131" s="283"/>
      <c r="F131" s="283"/>
      <c r="G131" s="284"/>
      <c r="H131" s="54">
        <f t="shared" si="8"/>
        <v>0</v>
      </c>
      <c r="I131" s="320"/>
      <c r="J131" s="320"/>
    </row>
    <row r="132" spans="1:10" ht="14.25" customHeight="1" x14ac:dyDescent="0.3">
      <c r="A132" s="55" t="s">
        <v>57</v>
      </c>
      <c r="B132" s="53" t="s">
        <v>48</v>
      </c>
      <c r="C132" s="43"/>
      <c r="D132" s="282">
        <v>100</v>
      </c>
      <c r="E132" s="283"/>
      <c r="F132" s="283"/>
      <c r="G132" s="284"/>
      <c r="H132" s="54">
        <f t="shared" si="8"/>
        <v>0</v>
      </c>
      <c r="I132" s="320"/>
      <c r="J132" s="320"/>
    </row>
    <row r="133" spans="1:10" ht="14.25" customHeight="1" x14ac:dyDescent="0.3">
      <c r="A133" s="55" t="s">
        <v>57</v>
      </c>
      <c r="B133" s="53" t="s">
        <v>49</v>
      </c>
      <c r="C133" s="43"/>
      <c r="D133" s="282">
        <v>100</v>
      </c>
      <c r="E133" s="283"/>
      <c r="F133" s="283"/>
      <c r="G133" s="284"/>
      <c r="H133" s="54">
        <f t="shared" si="8"/>
        <v>0</v>
      </c>
      <c r="I133" s="320"/>
      <c r="J133" s="320"/>
    </row>
    <row r="134" spans="1:10" ht="14.25" customHeight="1" x14ac:dyDescent="0.3">
      <c r="A134" s="55" t="s">
        <v>57</v>
      </c>
      <c r="B134" s="53" t="s">
        <v>50</v>
      </c>
      <c r="C134" s="43"/>
      <c r="D134" s="282">
        <v>100</v>
      </c>
      <c r="E134" s="283"/>
      <c r="F134" s="283"/>
      <c r="G134" s="284"/>
      <c r="H134" s="54">
        <f t="shared" si="8"/>
        <v>0</v>
      </c>
      <c r="I134" s="320"/>
      <c r="J134" s="320"/>
    </row>
    <row r="135" spans="1:10" ht="14.25" customHeight="1" x14ac:dyDescent="0.3">
      <c r="A135" s="55" t="s">
        <v>57</v>
      </c>
      <c r="B135" s="53" t="s">
        <v>51</v>
      </c>
      <c r="C135" s="43"/>
      <c r="D135" s="282">
        <v>100</v>
      </c>
      <c r="E135" s="283"/>
      <c r="F135" s="283"/>
      <c r="G135" s="284"/>
      <c r="H135" s="54">
        <f t="shared" si="8"/>
        <v>0</v>
      </c>
      <c r="I135" s="320"/>
      <c r="J135" s="320"/>
    </row>
    <row r="136" spans="1:10" ht="14.25" customHeight="1" x14ac:dyDescent="0.3">
      <c r="A136" s="55" t="s">
        <v>57</v>
      </c>
      <c r="B136" s="53" t="s">
        <v>52</v>
      </c>
      <c r="C136" s="43"/>
      <c r="D136" s="282">
        <v>100</v>
      </c>
      <c r="E136" s="283"/>
      <c r="F136" s="283"/>
      <c r="G136" s="284"/>
      <c r="H136" s="54">
        <f t="shared" si="8"/>
        <v>0</v>
      </c>
      <c r="I136" s="320"/>
      <c r="J136" s="320"/>
    </row>
    <row r="137" spans="1:10" ht="14.25" customHeight="1" x14ac:dyDescent="0.3">
      <c r="A137" s="55" t="s">
        <v>57</v>
      </c>
      <c r="B137" s="53" t="s">
        <v>53</v>
      </c>
      <c r="C137" s="43"/>
      <c r="D137" s="282">
        <v>100</v>
      </c>
      <c r="E137" s="283"/>
      <c r="F137" s="283"/>
      <c r="G137" s="284"/>
      <c r="H137" s="54">
        <f t="shared" si="8"/>
        <v>0</v>
      </c>
      <c r="I137" s="320"/>
      <c r="J137" s="320"/>
    </row>
    <row r="138" spans="1:10" ht="14.25" customHeight="1" x14ac:dyDescent="0.3">
      <c r="A138" s="55" t="s">
        <v>57</v>
      </c>
      <c r="B138" s="53" t="s">
        <v>54</v>
      </c>
      <c r="C138" s="43"/>
      <c r="D138" s="282">
        <v>100</v>
      </c>
      <c r="E138" s="283"/>
      <c r="F138" s="283"/>
      <c r="G138" s="284"/>
      <c r="H138" s="54">
        <f t="shared" si="8"/>
        <v>0</v>
      </c>
      <c r="I138" s="320"/>
      <c r="J138" s="320"/>
    </row>
    <row r="139" spans="1:10" ht="14.25" customHeight="1" x14ac:dyDescent="0.3">
      <c r="A139" s="294" t="s">
        <v>58</v>
      </c>
      <c r="B139" s="295"/>
      <c r="C139" s="295"/>
      <c r="D139" s="295"/>
      <c r="E139" s="295"/>
      <c r="F139" s="295"/>
      <c r="G139" s="295"/>
      <c r="H139" s="295"/>
      <c r="I139" s="320"/>
      <c r="J139" s="320"/>
    </row>
    <row r="140" spans="1:10" ht="14.25" customHeight="1" x14ac:dyDescent="0.3">
      <c r="A140" s="55" t="s">
        <v>58</v>
      </c>
      <c r="B140" s="53" t="s">
        <v>39</v>
      </c>
      <c r="C140" s="37"/>
      <c r="D140" s="282">
        <v>150</v>
      </c>
      <c r="E140" s="283"/>
      <c r="F140" s="283"/>
      <c r="G140" s="284"/>
      <c r="H140" s="54">
        <f>C140*D140</f>
        <v>0</v>
      </c>
      <c r="I140" s="320"/>
      <c r="J140" s="320"/>
    </row>
    <row r="141" spans="1:10" ht="14.25" customHeight="1" x14ac:dyDescent="0.3">
      <c r="A141" s="55" t="s">
        <v>58</v>
      </c>
      <c r="B141" s="53" t="s">
        <v>40</v>
      </c>
      <c r="C141" s="37"/>
      <c r="D141" s="282">
        <v>150</v>
      </c>
      <c r="E141" s="283"/>
      <c r="F141" s="283"/>
      <c r="G141" s="284"/>
      <c r="H141" s="54">
        <f t="shared" ref="H141:H171" si="9">C141*D141</f>
        <v>0</v>
      </c>
      <c r="I141" s="320"/>
      <c r="J141" s="320"/>
    </row>
    <row r="142" spans="1:10" ht="14.25" customHeight="1" x14ac:dyDescent="0.3">
      <c r="A142" s="55" t="s">
        <v>58</v>
      </c>
      <c r="B142" s="53" t="s">
        <v>41</v>
      </c>
      <c r="C142" s="37"/>
      <c r="D142" s="282">
        <v>150</v>
      </c>
      <c r="E142" s="283"/>
      <c r="F142" s="283"/>
      <c r="G142" s="284"/>
      <c r="H142" s="54">
        <f t="shared" si="9"/>
        <v>0</v>
      </c>
      <c r="I142" s="320"/>
      <c r="J142" s="320"/>
    </row>
    <row r="143" spans="1:10" ht="14.25" customHeight="1" x14ac:dyDescent="0.3">
      <c r="A143" s="55" t="s">
        <v>58</v>
      </c>
      <c r="B143" s="53" t="s">
        <v>42</v>
      </c>
      <c r="C143" s="37"/>
      <c r="D143" s="282">
        <v>150</v>
      </c>
      <c r="E143" s="283"/>
      <c r="F143" s="283"/>
      <c r="G143" s="284"/>
      <c r="H143" s="54">
        <f t="shared" si="9"/>
        <v>0</v>
      </c>
      <c r="I143" s="320"/>
      <c r="J143" s="320"/>
    </row>
    <row r="144" spans="1:10" ht="14.25" customHeight="1" x14ac:dyDescent="0.3">
      <c r="A144" s="55" t="s">
        <v>58</v>
      </c>
      <c r="B144" s="53" t="s">
        <v>43</v>
      </c>
      <c r="C144" s="37"/>
      <c r="D144" s="282">
        <v>150</v>
      </c>
      <c r="E144" s="283"/>
      <c r="F144" s="283"/>
      <c r="G144" s="284"/>
      <c r="H144" s="54">
        <f t="shared" si="9"/>
        <v>0</v>
      </c>
      <c r="I144" s="320"/>
      <c r="J144" s="320"/>
    </row>
    <row r="145" spans="1:10" ht="14.25" customHeight="1" x14ac:dyDescent="0.3">
      <c r="A145" s="55" t="s">
        <v>58</v>
      </c>
      <c r="B145" s="53" t="s">
        <v>44</v>
      </c>
      <c r="C145" s="37"/>
      <c r="D145" s="282">
        <v>150</v>
      </c>
      <c r="E145" s="283"/>
      <c r="F145" s="283"/>
      <c r="G145" s="284"/>
      <c r="H145" s="54">
        <f t="shared" si="9"/>
        <v>0</v>
      </c>
      <c r="I145" s="320"/>
      <c r="J145" s="320"/>
    </row>
    <row r="146" spans="1:10" ht="14.25" customHeight="1" x14ac:dyDescent="0.3">
      <c r="A146" s="55" t="s">
        <v>58</v>
      </c>
      <c r="B146" s="53" t="s">
        <v>45</v>
      </c>
      <c r="C146" s="37"/>
      <c r="D146" s="282">
        <v>150</v>
      </c>
      <c r="E146" s="283"/>
      <c r="F146" s="283"/>
      <c r="G146" s="284"/>
      <c r="H146" s="54">
        <f t="shared" si="9"/>
        <v>0</v>
      </c>
      <c r="I146" s="320"/>
      <c r="J146" s="320"/>
    </row>
    <row r="147" spans="1:10" ht="14.25" customHeight="1" x14ac:dyDescent="0.3">
      <c r="A147" s="55" t="s">
        <v>58</v>
      </c>
      <c r="B147" s="53" t="s">
        <v>46</v>
      </c>
      <c r="C147" s="37"/>
      <c r="D147" s="282">
        <v>150</v>
      </c>
      <c r="E147" s="283"/>
      <c r="F147" s="283"/>
      <c r="G147" s="284"/>
      <c r="H147" s="54">
        <f t="shared" si="9"/>
        <v>0</v>
      </c>
      <c r="I147" s="320"/>
      <c r="J147" s="320"/>
    </row>
    <row r="148" spans="1:10" ht="14.25" customHeight="1" x14ac:dyDescent="0.3">
      <c r="A148" s="55" t="s">
        <v>58</v>
      </c>
      <c r="B148" s="53" t="s">
        <v>47</v>
      </c>
      <c r="C148" s="37"/>
      <c r="D148" s="282">
        <v>150</v>
      </c>
      <c r="E148" s="283"/>
      <c r="F148" s="283"/>
      <c r="G148" s="284"/>
      <c r="H148" s="54">
        <f t="shared" si="9"/>
        <v>0</v>
      </c>
      <c r="I148" s="320"/>
      <c r="J148" s="320"/>
    </row>
    <row r="149" spans="1:10" ht="14.25" customHeight="1" x14ac:dyDescent="0.3">
      <c r="A149" s="55" t="s">
        <v>58</v>
      </c>
      <c r="B149" s="53" t="s">
        <v>48</v>
      </c>
      <c r="C149" s="37"/>
      <c r="D149" s="282">
        <v>150</v>
      </c>
      <c r="E149" s="283"/>
      <c r="F149" s="283"/>
      <c r="G149" s="284"/>
      <c r="H149" s="54">
        <f t="shared" si="9"/>
        <v>0</v>
      </c>
      <c r="I149" s="320"/>
      <c r="J149" s="320"/>
    </row>
    <row r="150" spans="1:10" ht="14.4" customHeight="1" x14ac:dyDescent="0.3">
      <c r="A150" s="55" t="s">
        <v>58</v>
      </c>
      <c r="B150" s="53" t="s">
        <v>49</v>
      </c>
      <c r="C150" s="37"/>
      <c r="D150" s="282">
        <v>150</v>
      </c>
      <c r="E150" s="283"/>
      <c r="F150" s="283"/>
      <c r="G150" s="284"/>
      <c r="H150" s="54">
        <f t="shared" si="9"/>
        <v>0</v>
      </c>
      <c r="I150" s="320"/>
      <c r="J150" s="320"/>
    </row>
    <row r="151" spans="1:10" s="10" customFormat="1" x14ac:dyDescent="0.3">
      <c r="A151" s="55" t="s">
        <v>58</v>
      </c>
      <c r="B151" s="53" t="s">
        <v>50</v>
      </c>
      <c r="C151" s="37"/>
      <c r="D151" s="282">
        <v>150</v>
      </c>
      <c r="E151" s="283"/>
      <c r="F151" s="283"/>
      <c r="G151" s="284"/>
      <c r="H151" s="54">
        <f t="shared" si="9"/>
        <v>0</v>
      </c>
      <c r="I151" s="320"/>
      <c r="J151" s="320"/>
    </row>
    <row r="152" spans="1:10" s="10" customFormat="1" x14ac:dyDescent="0.3">
      <c r="A152" s="55" t="s">
        <v>58</v>
      </c>
      <c r="B152" s="53" t="s">
        <v>51</v>
      </c>
      <c r="C152" s="37"/>
      <c r="D152" s="282">
        <v>150</v>
      </c>
      <c r="E152" s="283"/>
      <c r="F152" s="283"/>
      <c r="G152" s="284"/>
      <c r="H152" s="54">
        <f t="shared" si="9"/>
        <v>0</v>
      </c>
      <c r="I152" s="320"/>
      <c r="J152" s="320"/>
    </row>
    <row r="153" spans="1:10" s="10" customFormat="1" x14ac:dyDescent="0.3">
      <c r="A153" s="55" t="s">
        <v>58</v>
      </c>
      <c r="B153" s="53" t="s">
        <v>52</v>
      </c>
      <c r="C153" s="37"/>
      <c r="D153" s="282">
        <v>150</v>
      </c>
      <c r="E153" s="283"/>
      <c r="F153" s="283"/>
      <c r="G153" s="284"/>
      <c r="H153" s="54">
        <f t="shared" si="9"/>
        <v>0</v>
      </c>
      <c r="I153" s="320"/>
      <c r="J153" s="320"/>
    </row>
    <row r="154" spans="1:10" s="10" customFormat="1" x14ac:dyDescent="0.3">
      <c r="A154" s="55" t="s">
        <v>58</v>
      </c>
      <c r="B154" s="53" t="s">
        <v>53</v>
      </c>
      <c r="C154" s="37"/>
      <c r="D154" s="282">
        <v>150</v>
      </c>
      <c r="E154" s="283"/>
      <c r="F154" s="283"/>
      <c r="G154" s="284"/>
      <c r="H154" s="54">
        <f t="shared" si="9"/>
        <v>0</v>
      </c>
      <c r="I154" s="320"/>
      <c r="J154" s="320"/>
    </row>
    <row r="155" spans="1:10" s="10" customFormat="1" x14ac:dyDescent="0.3">
      <c r="A155" s="55" t="s">
        <v>58</v>
      </c>
      <c r="B155" s="53" t="s">
        <v>54</v>
      </c>
      <c r="C155" s="37"/>
      <c r="D155" s="282">
        <v>150</v>
      </c>
      <c r="E155" s="283"/>
      <c r="F155" s="283"/>
      <c r="G155" s="284"/>
      <c r="H155" s="54">
        <f t="shared" si="9"/>
        <v>0</v>
      </c>
      <c r="I155" s="320"/>
      <c r="J155" s="320"/>
    </row>
    <row r="156" spans="1:10" s="10" customFormat="1" ht="28.8" x14ac:dyDescent="0.3">
      <c r="A156" s="97" t="s">
        <v>149</v>
      </c>
      <c r="B156" s="98" t="s">
        <v>39</v>
      </c>
      <c r="C156" s="101"/>
      <c r="D156" s="290">
        <v>100</v>
      </c>
      <c r="E156" s="291"/>
      <c r="F156" s="291"/>
      <c r="G156" s="292"/>
      <c r="H156" s="100">
        <f t="shared" si="9"/>
        <v>0</v>
      </c>
      <c r="I156" s="320"/>
      <c r="J156" s="320"/>
    </row>
    <row r="157" spans="1:10" ht="28.8" x14ac:dyDescent="0.3">
      <c r="A157" s="97" t="s">
        <v>149</v>
      </c>
      <c r="B157" s="98" t="s">
        <v>40</v>
      </c>
      <c r="C157" s="101"/>
      <c r="D157" s="290">
        <v>100</v>
      </c>
      <c r="E157" s="291"/>
      <c r="F157" s="291"/>
      <c r="G157" s="292"/>
      <c r="H157" s="100">
        <f t="shared" si="9"/>
        <v>0</v>
      </c>
      <c r="I157" s="320"/>
      <c r="J157" s="320"/>
    </row>
    <row r="158" spans="1:10" ht="15" customHeight="1" x14ac:dyDescent="0.3">
      <c r="A158" s="97" t="s">
        <v>149</v>
      </c>
      <c r="B158" s="98" t="s">
        <v>41</v>
      </c>
      <c r="C158" s="101"/>
      <c r="D158" s="290">
        <v>100</v>
      </c>
      <c r="E158" s="291"/>
      <c r="F158" s="291"/>
      <c r="G158" s="292"/>
      <c r="H158" s="100">
        <f t="shared" si="9"/>
        <v>0</v>
      </c>
      <c r="I158" s="320"/>
      <c r="J158" s="320"/>
    </row>
    <row r="159" spans="1:10" ht="28.8" x14ac:dyDescent="0.3">
      <c r="A159" s="97" t="s">
        <v>149</v>
      </c>
      <c r="B159" s="98" t="s">
        <v>42</v>
      </c>
      <c r="C159" s="101"/>
      <c r="D159" s="290">
        <v>100</v>
      </c>
      <c r="E159" s="291"/>
      <c r="F159" s="291"/>
      <c r="G159" s="292"/>
      <c r="H159" s="100">
        <f t="shared" si="9"/>
        <v>0</v>
      </c>
      <c r="I159" s="320"/>
      <c r="J159" s="320"/>
    </row>
    <row r="160" spans="1:10" ht="28.8" x14ac:dyDescent="0.3">
      <c r="A160" s="97" t="s">
        <v>149</v>
      </c>
      <c r="B160" s="98" t="s">
        <v>43</v>
      </c>
      <c r="C160" s="101"/>
      <c r="D160" s="290">
        <v>100</v>
      </c>
      <c r="E160" s="291"/>
      <c r="F160" s="291"/>
      <c r="G160" s="292"/>
      <c r="H160" s="100">
        <f t="shared" si="9"/>
        <v>0</v>
      </c>
      <c r="I160" s="320"/>
      <c r="J160" s="320"/>
    </row>
    <row r="161" spans="1:10" ht="28.8" x14ac:dyDescent="0.3">
      <c r="A161" s="97" t="s">
        <v>149</v>
      </c>
      <c r="B161" s="98" t="s">
        <v>44</v>
      </c>
      <c r="C161" s="101"/>
      <c r="D161" s="290">
        <v>100</v>
      </c>
      <c r="E161" s="291"/>
      <c r="F161" s="291"/>
      <c r="G161" s="292"/>
      <c r="H161" s="100">
        <f t="shared" si="9"/>
        <v>0</v>
      </c>
      <c r="I161" s="320"/>
      <c r="J161" s="320"/>
    </row>
    <row r="162" spans="1:10" ht="28.8" x14ac:dyDescent="0.3">
      <c r="A162" s="97" t="s">
        <v>149</v>
      </c>
      <c r="B162" s="98" t="s">
        <v>45</v>
      </c>
      <c r="C162" s="101"/>
      <c r="D162" s="290">
        <v>100</v>
      </c>
      <c r="E162" s="291"/>
      <c r="F162" s="291"/>
      <c r="G162" s="292"/>
      <c r="H162" s="100">
        <f t="shared" si="9"/>
        <v>0</v>
      </c>
      <c r="I162" s="320"/>
      <c r="J162" s="320"/>
    </row>
    <row r="163" spans="1:10" ht="28.8" x14ac:dyDescent="0.3">
      <c r="A163" s="97" t="s">
        <v>149</v>
      </c>
      <c r="B163" s="98" t="s">
        <v>46</v>
      </c>
      <c r="C163" s="101"/>
      <c r="D163" s="290">
        <v>100</v>
      </c>
      <c r="E163" s="291"/>
      <c r="F163" s="291"/>
      <c r="G163" s="292"/>
      <c r="H163" s="100">
        <f t="shared" si="9"/>
        <v>0</v>
      </c>
      <c r="I163" s="320"/>
      <c r="J163" s="320"/>
    </row>
    <row r="164" spans="1:10" ht="28.8" x14ac:dyDescent="0.3">
      <c r="A164" s="97" t="s">
        <v>149</v>
      </c>
      <c r="B164" s="98" t="s">
        <v>47</v>
      </c>
      <c r="C164" s="101"/>
      <c r="D164" s="290">
        <v>100</v>
      </c>
      <c r="E164" s="291"/>
      <c r="F164" s="291"/>
      <c r="G164" s="292"/>
      <c r="H164" s="100">
        <f t="shared" si="9"/>
        <v>0</v>
      </c>
      <c r="I164" s="320"/>
      <c r="J164" s="320"/>
    </row>
    <row r="165" spans="1:10" ht="28.8" x14ac:dyDescent="0.3">
      <c r="A165" s="97" t="s">
        <v>149</v>
      </c>
      <c r="B165" s="98" t="s">
        <v>48</v>
      </c>
      <c r="C165" s="101"/>
      <c r="D165" s="290">
        <v>100</v>
      </c>
      <c r="E165" s="291"/>
      <c r="F165" s="291"/>
      <c r="G165" s="292"/>
      <c r="H165" s="100">
        <f t="shared" si="9"/>
        <v>0</v>
      </c>
      <c r="I165" s="320"/>
      <c r="J165" s="320"/>
    </row>
    <row r="166" spans="1:10" ht="28.8" x14ac:dyDescent="0.3">
      <c r="A166" s="97" t="s">
        <v>149</v>
      </c>
      <c r="B166" s="98" t="s">
        <v>49</v>
      </c>
      <c r="C166" s="101"/>
      <c r="D166" s="290">
        <v>100</v>
      </c>
      <c r="E166" s="291"/>
      <c r="F166" s="291"/>
      <c r="G166" s="292"/>
      <c r="H166" s="100">
        <f t="shared" si="9"/>
        <v>0</v>
      </c>
      <c r="I166" s="320"/>
      <c r="J166" s="320"/>
    </row>
    <row r="167" spans="1:10" ht="28.8" x14ac:dyDescent="0.3">
      <c r="A167" s="97" t="s">
        <v>149</v>
      </c>
      <c r="B167" s="98" t="s">
        <v>50</v>
      </c>
      <c r="C167" s="101"/>
      <c r="D167" s="290">
        <v>100</v>
      </c>
      <c r="E167" s="291"/>
      <c r="F167" s="291"/>
      <c r="G167" s="292"/>
      <c r="H167" s="100">
        <f t="shared" si="9"/>
        <v>0</v>
      </c>
      <c r="I167" s="320"/>
      <c r="J167" s="320"/>
    </row>
    <row r="168" spans="1:10" ht="28.8" x14ac:dyDescent="0.3">
      <c r="A168" s="97" t="s">
        <v>149</v>
      </c>
      <c r="B168" s="98" t="s">
        <v>51</v>
      </c>
      <c r="C168" s="101"/>
      <c r="D168" s="290">
        <v>100</v>
      </c>
      <c r="E168" s="291"/>
      <c r="F168" s="291"/>
      <c r="G168" s="292"/>
      <c r="H168" s="100">
        <f t="shared" si="9"/>
        <v>0</v>
      </c>
      <c r="I168" s="320"/>
      <c r="J168" s="320"/>
    </row>
    <row r="169" spans="1:10" ht="28.8" x14ac:dyDescent="0.3">
      <c r="A169" s="97" t="s">
        <v>149</v>
      </c>
      <c r="B169" s="98" t="s">
        <v>52</v>
      </c>
      <c r="C169" s="101"/>
      <c r="D169" s="290">
        <v>100</v>
      </c>
      <c r="E169" s="291"/>
      <c r="F169" s="291"/>
      <c r="G169" s="292"/>
      <c r="H169" s="100">
        <f t="shared" si="9"/>
        <v>0</v>
      </c>
      <c r="I169" s="320"/>
      <c r="J169" s="320"/>
    </row>
    <row r="170" spans="1:10" ht="28.8" x14ac:dyDescent="0.3">
      <c r="A170" s="97" t="s">
        <v>149</v>
      </c>
      <c r="B170" s="98" t="s">
        <v>53</v>
      </c>
      <c r="C170" s="101"/>
      <c r="D170" s="290">
        <v>100</v>
      </c>
      <c r="E170" s="291"/>
      <c r="F170" s="291"/>
      <c r="G170" s="292"/>
      <c r="H170" s="100">
        <f t="shared" si="9"/>
        <v>0</v>
      </c>
      <c r="I170" s="320"/>
      <c r="J170" s="320"/>
    </row>
    <row r="171" spans="1:10" ht="28.8" x14ac:dyDescent="0.3">
      <c r="A171" s="97" t="s">
        <v>149</v>
      </c>
      <c r="B171" s="98" t="s">
        <v>54</v>
      </c>
      <c r="C171" s="101"/>
      <c r="D171" s="290">
        <v>100</v>
      </c>
      <c r="E171" s="291"/>
      <c r="F171" s="291"/>
      <c r="G171" s="292"/>
      <c r="H171" s="100">
        <f t="shared" si="9"/>
        <v>0</v>
      </c>
      <c r="I171" s="320"/>
      <c r="J171" s="320"/>
    </row>
    <row r="172" spans="1:10" x14ac:dyDescent="0.3">
      <c r="A172" s="232" t="s">
        <v>12</v>
      </c>
      <c r="B172" s="233"/>
      <c r="C172" s="233"/>
      <c r="D172" s="233"/>
      <c r="E172" s="233"/>
      <c r="F172" s="233"/>
      <c r="G172" s="233"/>
      <c r="H172" s="233"/>
      <c r="I172" s="320"/>
      <c r="J172" s="320"/>
    </row>
    <row r="173" spans="1:10" x14ac:dyDescent="0.3">
      <c r="A173" s="57" t="s">
        <v>34</v>
      </c>
      <c r="B173" s="58"/>
      <c r="C173" s="58"/>
      <c r="D173" s="58"/>
      <c r="E173" s="58"/>
      <c r="F173" s="58"/>
      <c r="G173" s="58"/>
      <c r="H173" s="59">
        <v>0</v>
      </c>
      <c r="I173" s="320"/>
      <c r="J173" s="320"/>
    </row>
    <row r="174" spans="1:10" x14ac:dyDescent="0.3">
      <c r="A174" s="57" t="s">
        <v>35</v>
      </c>
      <c r="B174" s="58"/>
      <c r="C174" s="58"/>
      <c r="D174" s="58"/>
      <c r="E174" s="58"/>
      <c r="F174" s="58"/>
      <c r="G174" s="58"/>
      <c r="H174" s="59">
        <v>0</v>
      </c>
      <c r="I174" s="320"/>
      <c r="J174" s="320"/>
    </row>
    <row r="175" spans="1:10" x14ac:dyDescent="0.3">
      <c r="A175" s="232" t="s">
        <v>33</v>
      </c>
      <c r="B175" s="233"/>
      <c r="C175" s="233"/>
      <c r="D175" s="233"/>
      <c r="E175" s="233"/>
      <c r="F175" s="233"/>
      <c r="G175" s="233"/>
      <c r="H175" s="233"/>
      <c r="I175" s="320"/>
      <c r="J175" s="320"/>
    </row>
    <row r="176" spans="1:10" x14ac:dyDescent="0.3">
      <c r="A176" s="55" t="s">
        <v>33</v>
      </c>
      <c r="B176" s="53" t="s">
        <v>59</v>
      </c>
      <c r="C176" s="43"/>
      <c r="D176" s="282">
        <v>150</v>
      </c>
      <c r="E176" s="283"/>
      <c r="F176" s="283"/>
      <c r="G176" s="284"/>
      <c r="H176" s="54">
        <f>C176*D176</f>
        <v>0</v>
      </c>
      <c r="I176" s="320"/>
      <c r="J176" s="320"/>
    </row>
    <row r="177" spans="1:10" x14ac:dyDescent="0.3">
      <c r="A177" s="55" t="s">
        <v>33</v>
      </c>
      <c r="B177" s="53" t="s">
        <v>60</v>
      </c>
      <c r="C177" s="43"/>
      <c r="D177" s="282">
        <v>150</v>
      </c>
      <c r="E177" s="283"/>
      <c r="F177" s="283"/>
      <c r="G177" s="284"/>
      <c r="H177" s="54">
        <f t="shared" ref="H177:H178" si="10">C177*D177</f>
        <v>0</v>
      </c>
      <c r="I177" s="320"/>
      <c r="J177" s="320"/>
    </row>
    <row r="178" spans="1:10" x14ac:dyDescent="0.3">
      <c r="A178" s="55" t="s">
        <v>33</v>
      </c>
      <c r="B178" s="53" t="s">
        <v>61</v>
      </c>
      <c r="C178" s="43"/>
      <c r="D178" s="282">
        <v>150</v>
      </c>
      <c r="E178" s="283"/>
      <c r="F178" s="283"/>
      <c r="G178" s="284"/>
      <c r="H178" s="54">
        <f t="shared" si="10"/>
        <v>0</v>
      </c>
      <c r="I178" s="320"/>
      <c r="J178" s="320"/>
    </row>
    <row r="179" spans="1:10" x14ac:dyDescent="0.3">
      <c r="A179" s="232" t="s">
        <v>68</v>
      </c>
      <c r="B179" s="233"/>
      <c r="C179" s="233"/>
      <c r="D179" s="233"/>
      <c r="E179" s="233"/>
      <c r="F179" s="233"/>
      <c r="G179" s="233"/>
      <c r="H179" s="233"/>
      <c r="I179" s="320"/>
      <c r="J179" s="320"/>
    </row>
    <row r="180" spans="1:10" x14ac:dyDescent="0.3">
      <c r="A180" s="55" t="s">
        <v>68</v>
      </c>
      <c r="B180" s="55" t="s">
        <v>56</v>
      </c>
      <c r="C180" s="43"/>
      <c r="D180" s="287">
        <v>4</v>
      </c>
      <c r="E180" s="288"/>
      <c r="F180" s="288"/>
      <c r="G180" s="289"/>
      <c r="H180" s="11">
        <f>C180*D180</f>
        <v>0</v>
      </c>
      <c r="I180" s="320"/>
      <c r="J180" s="320"/>
    </row>
    <row r="181" spans="1:10" x14ac:dyDescent="0.3">
      <c r="A181" s="264" t="s">
        <v>141</v>
      </c>
      <c r="B181" s="317"/>
      <c r="C181" s="317"/>
      <c r="D181" s="317"/>
      <c r="E181" s="317"/>
      <c r="F181" s="317"/>
      <c r="G181" s="318"/>
      <c r="H181" s="60">
        <f>SUM(H88:H119,H121,H123:H138,H140:H171,H173:H174,H176:H178,H180)</f>
        <v>0</v>
      </c>
      <c r="I181" s="320"/>
      <c r="J181" s="320"/>
    </row>
    <row r="182" spans="1:10" x14ac:dyDescent="0.3">
      <c r="A182" s="232" t="s">
        <v>16</v>
      </c>
      <c r="B182" s="233"/>
      <c r="C182" s="233"/>
      <c r="D182" s="233"/>
      <c r="E182" s="233"/>
      <c r="F182" s="233"/>
      <c r="G182" s="233"/>
      <c r="H182" s="233"/>
      <c r="I182" s="233"/>
      <c r="J182" s="252"/>
    </row>
    <row r="183" spans="1:10" x14ac:dyDescent="0.3">
      <c r="A183" s="316" t="s">
        <v>87</v>
      </c>
      <c r="B183" s="316"/>
      <c r="C183" s="316"/>
      <c r="D183" s="316"/>
      <c r="E183" s="316"/>
      <c r="F183" s="316"/>
      <c r="G183" s="316"/>
      <c r="H183" s="8" t="s">
        <v>63</v>
      </c>
      <c r="I183" s="203" t="s">
        <v>120</v>
      </c>
      <c r="J183" s="203"/>
    </row>
    <row r="184" spans="1:10" x14ac:dyDescent="0.3">
      <c r="A184" s="285"/>
      <c r="B184" s="285"/>
      <c r="C184" s="285"/>
      <c r="D184" s="285"/>
      <c r="E184" s="285"/>
      <c r="F184" s="285"/>
      <c r="G184" s="285"/>
      <c r="H184" s="28"/>
      <c r="I184" s="286"/>
      <c r="J184" s="286"/>
    </row>
    <row r="185" spans="1:10" x14ac:dyDescent="0.3">
      <c r="A185" s="285"/>
      <c r="B185" s="285"/>
      <c r="C185" s="285"/>
      <c r="D185" s="285"/>
      <c r="E185" s="285"/>
      <c r="F185" s="285"/>
      <c r="G185" s="285"/>
      <c r="H185" s="28"/>
      <c r="I185" s="286"/>
      <c r="J185" s="286"/>
    </row>
    <row r="186" spans="1:10" x14ac:dyDescent="0.3">
      <c r="A186" s="285"/>
      <c r="B186" s="285"/>
      <c r="C186" s="285"/>
      <c r="D186" s="285"/>
      <c r="E186" s="285"/>
      <c r="F186" s="285"/>
      <c r="G186" s="285"/>
      <c r="H186" s="28"/>
      <c r="I186" s="286"/>
      <c r="J186" s="286"/>
    </row>
    <row r="187" spans="1:10" x14ac:dyDescent="0.3">
      <c r="A187" s="285"/>
      <c r="B187" s="285"/>
      <c r="C187" s="285"/>
      <c r="D187" s="285"/>
      <c r="E187" s="285"/>
      <c r="F187" s="285"/>
      <c r="G187" s="285"/>
      <c r="H187" s="28"/>
      <c r="I187" s="286"/>
      <c r="J187" s="286"/>
    </row>
    <row r="188" spans="1:10" x14ac:dyDescent="0.3">
      <c r="A188" s="285"/>
      <c r="B188" s="285"/>
      <c r="C188" s="285"/>
      <c r="D188" s="285"/>
      <c r="E188" s="285"/>
      <c r="F188" s="285"/>
      <c r="G188" s="285"/>
      <c r="H188" s="28"/>
      <c r="I188" s="286"/>
      <c r="J188" s="286"/>
    </row>
    <row r="189" spans="1:10" ht="15" thickBot="1" x14ac:dyDescent="0.35">
      <c r="A189" s="213" t="s">
        <v>14</v>
      </c>
      <c r="B189" s="214"/>
      <c r="C189" s="214"/>
      <c r="D189" s="214"/>
      <c r="E189" s="214"/>
      <c r="F189" s="214"/>
      <c r="G189" s="215"/>
      <c r="H189" s="46">
        <f>SUM(H184:H188)</f>
        <v>0</v>
      </c>
      <c r="I189" s="271"/>
      <c r="J189" s="271"/>
    </row>
    <row r="190" spans="1:10" ht="18.600000000000001" thickBot="1" x14ac:dyDescent="0.4">
      <c r="A190" s="312" t="s">
        <v>13</v>
      </c>
      <c r="B190" s="313"/>
      <c r="C190" s="313"/>
      <c r="D190" s="313"/>
      <c r="E190" s="313"/>
      <c r="F190" s="313"/>
      <c r="G190" s="314"/>
      <c r="H190" s="9">
        <f>SUM(H189,H181,H84,H78,H65,H59,H40)</f>
        <v>0</v>
      </c>
      <c r="I190" s="315"/>
      <c r="J190" s="315"/>
    </row>
    <row r="195" spans="1:10" x14ac:dyDescent="0.3">
      <c r="A195" s="61"/>
      <c r="B195" s="62" t="s">
        <v>73</v>
      </c>
      <c r="C195" s="63" t="s">
        <v>97</v>
      </c>
      <c r="D195" s="63" t="s">
        <v>66</v>
      </c>
      <c r="E195" s="280" t="s">
        <v>67</v>
      </c>
      <c r="F195" s="280"/>
      <c r="G195" s="280"/>
      <c r="H195" s="280"/>
      <c r="I195" s="280"/>
      <c r="J195" s="280"/>
    </row>
    <row r="196" spans="1:10" x14ac:dyDescent="0.3">
      <c r="A196" s="53" t="s">
        <v>29</v>
      </c>
      <c r="B196" s="64"/>
      <c r="C196" s="65">
        <f ca="1">SUMIF($K$19:$K$37, A196,$H$19:$H$37)+SUMIF($K$19:$K$37,A196,$J$19:$J$37)+SUMIF($I$44:$I$58,A196,$H$44:$H$58)+SUMIF($I$62:$J$64,A196,$H$62:$H$64)+SUMIF($I$68:$J$77,A196,$H$68:$H$77)+SUMIF($I$81:$J$83,A196,$H$81:$H$83)+SUMIF($I$184:$J$189,A196,$H$184:$H$188)</f>
        <v>0</v>
      </c>
      <c r="D196" s="65">
        <f ca="1">B196-C196</f>
        <v>0</v>
      </c>
      <c r="E196" s="279"/>
      <c r="F196" s="279"/>
      <c r="G196" s="279"/>
      <c r="H196" s="279"/>
      <c r="I196" s="279"/>
      <c r="J196" s="279"/>
    </row>
    <row r="197" spans="1:10" x14ac:dyDescent="0.3">
      <c r="A197" s="61" t="s">
        <v>30</v>
      </c>
      <c r="B197" s="66"/>
      <c r="C197" s="67">
        <f ca="1">SUMIF($K$19:$K$37, A197,$H$19:$H$37)+SUMIF($K$19:$K$37,A197,$J$19:$J$37)+SUMIF($I$44:$I$58,A197,$H$44:$H$58)+SUMIF($I$62:$J$64,A197,$H$62:$H$64)+SUMIF($I$68:$J$77,A197,$H$68:$H$77)+SUMIF($I$81:$J$83,A197,$H$81:$H$83)+SUMIF($I$184:$J$189,A197,$H$184:$H$188)</f>
        <v>0</v>
      </c>
      <c r="D197" s="67">
        <f ca="1">B197-C197</f>
        <v>0</v>
      </c>
      <c r="E197" s="281"/>
      <c r="F197" s="281"/>
      <c r="G197" s="281"/>
      <c r="H197" s="281"/>
      <c r="I197" s="281"/>
      <c r="J197" s="281"/>
    </row>
    <row r="198" spans="1:10" x14ac:dyDescent="0.3">
      <c r="A198" s="53" t="s">
        <v>31</v>
      </c>
      <c r="B198" s="64"/>
      <c r="C198" s="65">
        <f ca="1">SUMIF($K$19:$K$37, A198,$H$19:$H$37)+SUMIF($K$19:$K$37,A198,$J$19:$J$37)+SUMIF($I$44:$I$58,A198,$H$44:$H$58)+SUMIF($I$62:$J$64,A198,$H$62:$H$64)+SUMIF($I$68:$J$77,A198,$H$68:$H$77)+SUMIF($I$81:$J$83,A198,$H$81:$H$83)+SUMIF($I$184:$J$189,A198,$H$184:$H$188)</f>
        <v>0</v>
      </c>
      <c r="D198" s="65">
        <f ca="1">B198-C198</f>
        <v>0</v>
      </c>
      <c r="E198" s="279"/>
      <c r="F198" s="279"/>
      <c r="G198" s="279"/>
      <c r="H198" s="279"/>
      <c r="I198" s="279"/>
      <c r="J198" s="279"/>
    </row>
  </sheetData>
  <sheetProtection algorithmName="SHA-512" hashValue="yO8rhx8btw7fX4yyaB2gc4jD2ZABqicOFNLFY9VTwAPi6Ud5t/ur/iV4W5s+dvtNgI/8fH5mPtk+0fWUWUh9tQ==" saltValue="vjg0ESWv0X78HMOO77+tAA==" spinCount="100000" sheet="1" objects="1" scenarios="1"/>
  <mergeCells count="226">
    <mergeCell ref="E195:J195"/>
    <mergeCell ref="E196:J196"/>
    <mergeCell ref="E197:J197"/>
    <mergeCell ref="E198:J198"/>
    <mergeCell ref="A185:G185"/>
    <mergeCell ref="I185:J185"/>
    <mergeCell ref="A186:G186"/>
    <mergeCell ref="I186:J186"/>
    <mergeCell ref="A187:G187"/>
    <mergeCell ref="I187:J187"/>
    <mergeCell ref="A188:G188"/>
    <mergeCell ref="I188:J188"/>
    <mergeCell ref="A189:G189"/>
    <mergeCell ref="I189:J190"/>
    <mergeCell ref="A190:G190"/>
    <mergeCell ref="D178:G178"/>
    <mergeCell ref="A179:H179"/>
    <mergeCell ref="D180:G180"/>
    <mergeCell ref="A181:G181"/>
    <mergeCell ref="A182:J182"/>
    <mergeCell ref="A183:G183"/>
    <mergeCell ref="I183:J183"/>
    <mergeCell ref="A184:G184"/>
    <mergeCell ref="I184:J184"/>
    <mergeCell ref="D167:G167"/>
    <mergeCell ref="D168:G168"/>
    <mergeCell ref="D169:G169"/>
    <mergeCell ref="D170:G170"/>
    <mergeCell ref="D171:G171"/>
    <mergeCell ref="A172:H172"/>
    <mergeCell ref="A175:H175"/>
    <mergeCell ref="D176:G176"/>
    <mergeCell ref="D177:G177"/>
    <mergeCell ref="A14:H14"/>
    <mergeCell ref="A15:J15"/>
    <mergeCell ref="A16:J16"/>
    <mergeCell ref="K16:K18"/>
    <mergeCell ref="A17:J17"/>
    <mergeCell ref="A38:G38"/>
    <mergeCell ref="I38:K39"/>
    <mergeCell ref="A39:G39"/>
    <mergeCell ref="A1:K6"/>
    <mergeCell ref="A7:K7"/>
    <mergeCell ref="A8:K8"/>
    <mergeCell ref="A10:K10"/>
    <mergeCell ref="B11:K11"/>
    <mergeCell ref="A13:K13"/>
    <mergeCell ref="B44:C44"/>
    <mergeCell ref="F44:G44"/>
    <mergeCell ref="I44:J44"/>
    <mergeCell ref="B45:C45"/>
    <mergeCell ref="F45:G45"/>
    <mergeCell ref="I45:J45"/>
    <mergeCell ref="A40:G40"/>
    <mergeCell ref="I40:J40"/>
    <mergeCell ref="A41:J41"/>
    <mergeCell ref="A42:J42"/>
    <mergeCell ref="B43:C43"/>
    <mergeCell ref="F43:G43"/>
    <mergeCell ref="I43:J43"/>
    <mergeCell ref="B48:C48"/>
    <mergeCell ref="F48:G48"/>
    <mergeCell ref="I48:J48"/>
    <mergeCell ref="B49:C49"/>
    <mergeCell ref="F49:G49"/>
    <mergeCell ref="I49:J49"/>
    <mergeCell ref="B46:C46"/>
    <mergeCell ref="F46:G46"/>
    <mergeCell ref="I46:J46"/>
    <mergeCell ref="B47:C47"/>
    <mergeCell ref="F47:G47"/>
    <mergeCell ref="I47:J47"/>
    <mergeCell ref="B52:C52"/>
    <mergeCell ref="F52:G52"/>
    <mergeCell ref="I52:J52"/>
    <mergeCell ref="B53:C53"/>
    <mergeCell ref="F53:G53"/>
    <mergeCell ref="I53:J53"/>
    <mergeCell ref="B50:C50"/>
    <mergeCell ref="F50:G50"/>
    <mergeCell ref="I50:J50"/>
    <mergeCell ref="B51:C51"/>
    <mergeCell ref="F51:G51"/>
    <mergeCell ref="I51:J51"/>
    <mergeCell ref="B56:C56"/>
    <mergeCell ref="F56:G56"/>
    <mergeCell ref="I56:J56"/>
    <mergeCell ref="B57:C57"/>
    <mergeCell ref="F57:G57"/>
    <mergeCell ref="I57:J57"/>
    <mergeCell ref="B54:C54"/>
    <mergeCell ref="F54:G54"/>
    <mergeCell ref="I54:J54"/>
    <mergeCell ref="B55:C55"/>
    <mergeCell ref="F55:G55"/>
    <mergeCell ref="I55:J55"/>
    <mergeCell ref="A61:C61"/>
    <mergeCell ref="I61:J61"/>
    <mergeCell ref="A62:C62"/>
    <mergeCell ref="I62:J62"/>
    <mergeCell ref="A63:C63"/>
    <mergeCell ref="I63:J63"/>
    <mergeCell ref="B58:C58"/>
    <mergeCell ref="F58:G58"/>
    <mergeCell ref="I58:J58"/>
    <mergeCell ref="A59:G59"/>
    <mergeCell ref="I59:J59"/>
    <mergeCell ref="A60:H60"/>
    <mergeCell ref="A68:E68"/>
    <mergeCell ref="I68:J68"/>
    <mergeCell ref="A69:E69"/>
    <mergeCell ref="I69:J69"/>
    <mergeCell ref="A74:E74"/>
    <mergeCell ref="I74:J74"/>
    <mergeCell ref="A64:C64"/>
    <mergeCell ref="I64:J64"/>
    <mergeCell ref="A65:G65"/>
    <mergeCell ref="I65:J65"/>
    <mergeCell ref="A66:H66"/>
    <mergeCell ref="A67:E67"/>
    <mergeCell ref="I67:J67"/>
    <mergeCell ref="I70:J70"/>
    <mergeCell ref="I71:J71"/>
    <mergeCell ref="I72:J72"/>
    <mergeCell ref="I73:J73"/>
    <mergeCell ref="A79:H79"/>
    <mergeCell ref="A80:E80"/>
    <mergeCell ref="I80:J80"/>
    <mergeCell ref="A81:E81"/>
    <mergeCell ref="I81:J81"/>
    <mergeCell ref="A82:E82"/>
    <mergeCell ref="I82:J82"/>
    <mergeCell ref="A75:E75"/>
    <mergeCell ref="I75:J75"/>
    <mergeCell ref="A77:E77"/>
    <mergeCell ref="I77:J77"/>
    <mergeCell ref="A78:G78"/>
    <mergeCell ref="I78:J78"/>
    <mergeCell ref="I76:J76"/>
    <mergeCell ref="D90:G90"/>
    <mergeCell ref="D91:G91"/>
    <mergeCell ref="D92:G92"/>
    <mergeCell ref="D93:G93"/>
    <mergeCell ref="D94:G94"/>
    <mergeCell ref="D95:G95"/>
    <mergeCell ref="A83:E83"/>
    <mergeCell ref="I83:J83"/>
    <mergeCell ref="A84:G84"/>
    <mergeCell ref="I84:J84"/>
    <mergeCell ref="A85:J85"/>
    <mergeCell ref="D86:G86"/>
    <mergeCell ref="A87:H87"/>
    <mergeCell ref="D88:G88"/>
    <mergeCell ref="D89:G89"/>
    <mergeCell ref="D102:G102"/>
    <mergeCell ref="D103:G103"/>
    <mergeCell ref="D105:G105"/>
    <mergeCell ref="D107:G107"/>
    <mergeCell ref="D96:G96"/>
    <mergeCell ref="D97:G97"/>
    <mergeCell ref="D98:G98"/>
    <mergeCell ref="D99:G99"/>
    <mergeCell ref="D100:G100"/>
    <mergeCell ref="D101:G101"/>
    <mergeCell ref="D114:G114"/>
    <mergeCell ref="D115:G115"/>
    <mergeCell ref="D116:G116"/>
    <mergeCell ref="D117:G117"/>
    <mergeCell ref="D118:G118"/>
    <mergeCell ref="D104:G104"/>
    <mergeCell ref="D106:G106"/>
    <mergeCell ref="D119:G119"/>
    <mergeCell ref="D108:G108"/>
    <mergeCell ref="D109:G109"/>
    <mergeCell ref="D110:G110"/>
    <mergeCell ref="D111:G111"/>
    <mergeCell ref="D112:G112"/>
    <mergeCell ref="D113:G113"/>
    <mergeCell ref="D126:G126"/>
    <mergeCell ref="D127:G127"/>
    <mergeCell ref="A120:H120"/>
    <mergeCell ref="A122:H122"/>
    <mergeCell ref="D123:G123"/>
    <mergeCell ref="D128:G128"/>
    <mergeCell ref="D129:G129"/>
    <mergeCell ref="D130:G130"/>
    <mergeCell ref="D131:G131"/>
    <mergeCell ref="D121:G121"/>
    <mergeCell ref="D124:G124"/>
    <mergeCell ref="D125:G125"/>
    <mergeCell ref="D145:G145"/>
    <mergeCell ref="D132:G132"/>
    <mergeCell ref="D133:G133"/>
    <mergeCell ref="D134:G134"/>
    <mergeCell ref="D135:G135"/>
    <mergeCell ref="D136:G136"/>
    <mergeCell ref="D137:G137"/>
    <mergeCell ref="A139:H139"/>
    <mergeCell ref="D140:G140"/>
    <mergeCell ref="D141:G141"/>
    <mergeCell ref="D142:G142"/>
    <mergeCell ref="D143:G143"/>
    <mergeCell ref="D146:G146"/>
    <mergeCell ref="D148:G148"/>
    <mergeCell ref="I86:J181"/>
    <mergeCell ref="D147:G147"/>
    <mergeCell ref="D149:G149"/>
    <mergeCell ref="D150:G150"/>
    <mergeCell ref="D151:G151"/>
    <mergeCell ref="D152:G152"/>
    <mergeCell ref="D153:G153"/>
    <mergeCell ref="D154:G154"/>
    <mergeCell ref="D155:G155"/>
    <mergeCell ref="D156:G156"/>
    <mergeCell ref="D157:G157"/>
    <mergeCell ref="D158:G158"/>
    <mergeCell ref="D159:G159"/>
    <mergeCell ref="D160:G160"/>
    <mergeCell ref="D161:G161"/>
    <mergeCell ref="D162:G162"/>
    <mergeCell ref="D163:G163"/>
    <mergeCell ref="D164:G164"/>
    <mergeCell ref="D165:G165"/>
    <mergeCell ref="D166:G166"/>
    <mergeCell ref="D138:G138"/>
    <mergeCell ref="D144:G144"/>
  </mergeCells>
  <pageMargins left="0.7" right="0.7" top="0.75" bottom="0.75" header="0.3" footer="0.3"/>
  <pageSetup scale="5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675B0E-E190-4A5D-8550-02EDBB1F0448}">
          <x14:formula1>
            <xm:f>'CODES (ignore this tab)'!$A$1:$A$3</xm:f>
          </x14:formula1>
          <xm:sqref>K19:K37 J77 I62:J64 J51:J58 I81:J83 I44:I58 J44:J45 I68:I77 J68:J69 J74:J75 I184:J188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CA9E-B043-4F72-A10B-A34E3BF0811C}">
  <sheetPr>
    <tabColor theme="8"/>
  </sheetPr>
  <dimension ref="A1:K31"/>
  <sheetViews>
    <sheetView workbookViewId="0">
      <selection sqref="A1:E6"/>
    </sheetView>
  </sheetViews>
  <sheetFormatPr defaultRowHeight="14.4" x14ac:dyDescent="0.3"/>
  <cols>
    <col min="1" max="1" width="27.44140625" customWidth="1"/>
    <col min="2" max="2" width="15.44140625" bestFit="1" customWidth="1"/>
    <col min="3" max="4" width="15.44140625" customWidth="1"/>
    <col min="5" max="5" width="62.6640625" customWidth="1"/>
  </cols>
  <sheetData>
    <row r="1" spans="1:11" x14ac:dyDescent="0.3">
      <c r="A1" s="333"/>
      <c r="B1" s="333"/>
      <c r="C1" s="333"/>
      <c r="D1" s="333"/>
      <c r="E1" s="333"/>
    </row>
    <row r="2" spans="1:11" x14ac:dyDescent="0.3">
      <c r="A2" s="333"/>
      <c r="B2" s="333"/>
      <c r="C2" s="333"/>
      <c r="D2" s="333"/>
      <c r="E2" s="333"/>
    </row>
    <row r="3" spans="1:11" x14ac:dyDescent="0.3">
      <c r="A3" s="333"/>
      <c r="B3" s="333"/>
      <c r="C3" s="333"/>
      <c r="D3" s="333"/>
      <c r="E3" s="333"/>
    </row>
    <row r="4" spans="1:11" x14ac:dyDescent="0.3">
      <c r="A4" s="333"/>
      <c r="B4" s="333"/>
      <c r="C4" s="333"/>
      <c r="D4" s="333"/>
      <c r="E4" s="333"/>
    </row>
    <row r="5" spans="1:11" x14ac:dyDescent="0.3">
      <c r="A5" s="333"/>
      <c r="B5" s="333"/>
      <c r="C5" s="333"/>
      <c r="D5" s="333"/>
      <c r="E5" s="333"/>
    </row>
    <row r="6" spans="1:11" x14ac:dyDescent="0.3">
      <c r="A6" s="333"/>
      <c r="B6" s="333"/>
      <c r="C6" s="333"/>
      <c r="D6" s="333"/>
      <c r="E6" s="333"/>
    </row>
    <row r="7" spans="1:11" x14ac:dyDescent="0.3">
      <c r="A7" s="342" t="s">
        <v>0</v>
      </c>
      <c r="B7" s="338"/>
      <c r="C7" s="338"/>
      <c r="D7" s="338"/>
      <c r="E7" s="338"/>
    </row>
    <row r="8" spans="1:11" ht="18" x14ac:dyDescent="0.35">
      <c r="A8" s="239" t="s">
        <v>77</v>
      </c>
      <c r="B8" s="239"/>
      <c r="C8" s="239"/>
      <c r="D8" s="239"/>
      <c r="E8" s="239"/>
      <c r="F8" s="239"/>
      <c r="G8" s="239"/>
      <c r="H8" s="239"/>
      <c r="I8" s="239"/>
      <c r="J8" s="239"/>
      <c r="K8" s="239"/>
    </row>
    <row r="9" spans="1:11" ht="18" x14ac:dyDescent="0.35">
      <c r="A9" s="14"/>
      <c r="B9" s="14"/>
      <c r="C9" s="14"/>
      <c r="D9" s="14"/>
      <c r="E9" s="14"/>
      <c r="F9" s="14"/>
      <c r="G9" s="14"/>
      <c r="H9" s="14"/>
      <c r="I9" s="14"/>
      <c r="J9" s="14"/>
      <c r="K9" s="14"/>
    </row>
    <row r="10" spans="1:11" x14ac:dyDescent="0.3">
      <c r="A10" s="342" t="s">
        <v>109</v>
      </c>
      <c r="B10" s="343"/>
      <c r="C10" s="343"/>
      <c r="D10" s="343"/>
      <c r="E10" s="343"/>
    </row>
    <row r="11" spans="1:11" x14ac:dyDescent="0.3">
      <c r="A11" s="82" t="s">
        <v>26</v>
      </c>
      <c r="B11" s="344"/>
      <c r="C11" s="344"/>
      <c r="D11" s="344"/>
      <c r="E11" s="86" t="s">
        <v>32</v>
      </c>
    </row>
    <row r="12" spans="1:11" x14ac:dyDescent="0.3">
      <c r="A12" s="342" t="str">
        <f>'Budget Details'!A12:G12</f>
        <v>Contract Time Period: November 1, 2026 - June 30, 2027</v>
      </c>
      <c r="B12" s="345"/>
      <c r="C12" s="345"/>
      <c r="D12" s="345"/>
      <c r="E12" s="17" t="s">
        <v>105</v>
      </c>
    </row>
    <row r="13" spans="1:11" x14ac:dyDescent="0.3">
      <c r="A13" s="337"/>
      <c r="B13" s="338"/>
      <c r="C13" s="338"/>
      <c r="D13" s="338"/>
      <c r="E13" s="338"/>
    </row>
    <row r="14" spans="1:11" ht="15" thickBot="1" x14ac:dyDescent="0.35">
      <c r="A14" s="339"/>
      <c r="B14" s="340"/>
      <c r="C14" s="341"/>
      <c r="D14" s="341"/>
      <c r="E14" s="341"/>
    </row>
    <row r="15" spans="1:11" ht="98.4" customHeight="1" thickBot="1" x14ac:dyDescent="0.35">
      <c r="A15" s="1" t="s">
        <v>18</v>
      </c>
      <c r="B15" s="2" t="s">
        <v>102</v>
      </c>
      <c r="C15" s="2" t="s">
        <v>98</v>
      </c>
      <c r="D15" s="2" t="s">
        <v>106</v>
      </c>
      <c r="E15" s="1" t="s">
        <v>19</v>
      </c>
    </row>
    <row r="16" spans="1:11" x14ac:dyDescent="0.3">
      <c r="A16" s="80"/>
      <c r="B16" s="80"/>
      <c r="C16" s="80"/>
      <c r="D16" s="80"/>
      <c r="E16" s="80"/>
    </row>
    <row r="17" spans="1:5" x14ac:dyDescent="0.3">
      <c r="A17" s="72" t="s">
        <v>20</v>
      </c>
      <c r="B17" s="73">
        <f>'Revised Budget Summary 2'!D17</f>
        <v>0</v>
      </c>
      <c r="C17" s="73">
        <f>D17-B17</f>
        <v>0</v>
      </c>
      <c r="D17" s="73">
        <f>'Budget Revision 3 Justification'!H38</f>
        <v>0</v>
      </c>
      <c r="E17" s="87"/>
    </row>
    <row r="18" spans="1:5" x14ac:dyDescent="0.3">
      <c r="A18" s="72" t="s">
        <v>21</v>
      </c>
      <c r="B18" s="73">
        <f>'Revised Budget Summary 2'!D18</f>
        <v>0</v>
      </c>
      <c r="C18" s="73">
        <f t="shared" ref="C18:C25" si="0">D18-B18</f>
        <v>0</v>
      </c>
      <c r="D18" s="73">
        <f>'Budget Revision 3 Justification'!H39</f>
        <v>0</v>
      </c>
      <c r="E18" s="87"/>
    </row>
    <row r="19" spans="1:5" x14ac:dyDescent="0.3">
      <c r="A19" s="74" t="s">
        <v>22</v>
      </c>
      <c r="B19" s="73">
        <f>'Revised Budget Summary 2'!D19</f>
        <v>0</v>
      </c>
      <c r="C19" s="73">
        <f t="shared" si="0"/>
        <v>0</v>
      </c>
      <c r="D19" s="75">
        <f>'Budget Revision 3 Justification'!H59</f>
        <v>0</v>
      </c>
      <c r="E19" s="88"/>
    </row>
    <row r="20" spans="1:5" x14ac:dyDescent="0.3">
      <c r="A20" s="72" t="s">
        <v>7</v>
      </c>
      <c r="B20" s="73">
        <f>'Revised Budget Summary 2'!D20</f>
        <v>0</v>
      </c>
      <c r="C20" s="73">
        <f t="shared" si="0"/>
        <v>0</v>
      </c>
      <c r="D20" s="73">
        <f>'Budget Revision 3 Justification'!H65</f>
        <v>0</v>
      </c>
      <c r="E20" s="87"/>
    </row>
    <row r="21" spans="1:5" x14ac:dyDescent="0.3">
      <c r="A21" s="72" t="s">
        <v>23</v>
      </c>
      <c r="B21" s="73">
        <f>'Revised Budget Summary 2'!D21</f>
        <v>0</v>
      </c>
      <c r="C21" s="73">
        <f t="shared" si="0"/>
        <v>0</v>
      </c>
      <c r="D21" s="73">
        <f>'Budget Revision 3 Justification'!H78</f>
        <v>0</v>
      </c>
      <c r="E21" s="87"/>
    </row>
    <row r="22" spans="1:5" x14ac:dyDescent="0.3">
      <c r="A22" s="72" t="s">
        <v>24</v>
      </c>
      <c r="B22" s="73">
        <f>'Revised Budget Summary 2'!D22</f>
        <v>0</v>
      </c>
      <c r="C22" s="73">
        <f t="shared" si="0"/>
        <v>0</v>
      </c>
      <c r="D22" s="73">
        <f>'Budget Revision 3 Justification'!H84</f>
        <v>0</v>
      </c>
      <c r="E22" s="87"/>
    </row>
    <row r="23" spans="1:5" x14ac:dyDescent="0.3">
      <c r="A23" s="72" t="s">
        <v>142</v>
      </c>
      <c r="B23" s="73">
        <f>'Revised Budget Summary 2'!D23</f>
        <v>0</v>
      </c>
      <c r="C23" s="73">
        <f t="shared" si="0"/>
        <v>0</v>
      </c>
      <c r="D23" s="76">
        <f>'Budget Revision 3 Justification'!H181</f>
        <v>0</v>
      </c>
      <c r="E23" s="87"/>
    </row>
    <row r="24" spans="1:5" x14ac:dyDescent="0.3">
      <c r="A24" s="77" t="s">
        <v>37</v>
      </c>
      <c r="B24" s="73">
        <f>'Revised Budget Summary 2'!D24</f>
        <v>0</v>
      </c>
      <c r="C24" s="73">
        <f t="shared" si="0"/>
        <v>0</v>
      </c>
      <c r="D24" s="73">
        <f>'Budget Revision 3 Justification'!H189</f>
        <v>0</v>
      </c>
      <c r="E24" s="87"/>
    </row>
    <row r="25" spans="1:5" x14ac:dyDescent="0.3">
      <c r="A25" s="78" t="s">
        <v>25</v>
      </c>
      <c r="B25" s="79">
        <f>'Revised Budget Summary 2'!D25</f>
        <v>0</v>
      </c>
      <c r="C25" s="79">
        <f t="shared" si="0"/>
        <v>0</v>
      </c>
      <c r="D25" s="79">
        <f>'Budget Revision 3 Justification'!H190</f>
        <v>0</v>
      </c>
      <c r="E25" s="89"/>
    </row>
    <row r="28" spans="1:5" ht="15.6" x14ac:dyDescent="0.3">
      <c r="A28" s="83"/>
      <c r="B28" s="84"/>
      <c r="C28" s="118"/>
      <c r="D28" s="118"/>
      <c r="E28" s="118"/>
    </row>
    <row r="29" spans="1:5" ht="15.6" x14ac:dyDescent="0.3">
      <c r="A29" s="3" t="s">
        <v>17</v>
      </c>
      <c r="B29" s="3"/>
      <c r="E29" s="3" t="s">
        <v>113</v>
      </c>
    </row>
    <row r="31" spans="1:5" x14ac:dyDescent="0.3">
      <c r="A31" s="12" t="s">
        <v>111</v>
      </c>
      <c r="B31" s="81"/>
      <c r="C31" s="81"/>
    </row>
  </sheetData>
  <sheetProtection algorithmName="SHA-512" hashValue="4kzVNs0eC0nCgGRmOxwaE7/dw8ggBC3oCyHHBYrNykZGNdTsmlNr2rTw9mhmp+Tv04qL2V7zqagjBDLvYL9vHg==" saltValue="CfL1Hoc25BgFk49JBisQ7w==" spinCount="100000" sheet="1" objects="1" scenarios="1"/>
  <mergeCells count="8">
    <mergeCell ref="A13:E13"/>
    <mergeCell ref="A14:E14"/>
    <mergeCell ref="A1:E6"/>
    <mergeCell ref="A7:E7"/>
    <mergeCell ref="A8:K8"/>
    <mergeCell ref="A10:E10"/>
    <mergeCell ref="B11:D11"/>
    <mergeCell ref="A12:D12"/>
  </mergeCells>
  <pageMargins left="0.7" right="0.7" top="0.75" bottom="0.75" header="0.3" footer="0.3"/>
  <pageSetup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568E-D7E4-4F07-86E8-FE253F5F13F8}">
  <dimension ref="A9:L39"/>
  <sheetViews>
    <sheetView showGridLines="0" workbookViewId="0">
      <selection activeCell="B28" sqref="B28"/>
    </sheetView>
  </sheetViews>
  <sheetFormatPr defaultRowHeight="14.4" x14ac:dyDescent="0.3"/>
  <cols>
    <col min="1" max="1" width="24.77734375" bestFit="1" customWidth="1"/>
    <col min="2" max="2" width="14.6640625" customWidth="1"/>
    <col min="3" max="9" width="13.5546875" customWidth="1"/>
    <col min="10" max="10" width="17.109375" customWidth="1"/>
    <col min="11" max="11" width="61.6640625" hidden="1" customWidth="1"/>
  </cols>
  <sheetData>
    <row r="9" spans="1:12" x14ac:dyDescent="0.3">
      <c r="A9" s="187" t="s">
        <v>224</v>
      </c>
      <c r="B9" s="358">
        <f>'Budget Details'!B11</f>
        <v>0</v>
      </c>
      <c r="C9" s="358"/>
      <c r="D9" s="358"/>
      <c r="E9" s="358"/>
    </row>
    <row r="10" spans="1:12" x14ac:dyDescent="0.3">
      <c r="A10" s="165"/>
      <c r="B10" s="188"/>
      <c r="C10" s="188"/>
      <c r="D10" s="188"/>
      <c r="E10" s="188"/>
    </row>
    <row r="11" spans="1:12" ht="15" thickBot="1" x14ac:dyDescent="0.35">
      <c r="A11" s="122"/>
      <c r="B11" s="122"/>
      <c r="C11" s="355" t="s">
        <v>156</v>
      </c>
      <c r="D11" s="355"/>
      <c r="E11" s="355"/>
      <c r="F11" s="355"/>
      <c r="G11" s="355"/>
      <c r="H11" s="355"/>
      <c r="I11" s="355"/>
      <c r="J11" s="355"/>
      <c r="K11" s="122"/>
    </row>
    <row r="12" spans="1:12" s="5" customFormat="1" ht="72.599999999999994" thickBot="1" x14ac:dyDescent="0.35">
      <c r="A12" s="356" t="s">
        <v>179</v>
      </c>
      <c r="B12" s="357"/>
      <c r="C12" s="16" t="s">
        <v>218</v>
      </c>
      <c r="D12" s="16" t="s">
        <v>219</v>
      </c>
      <c r="E12" s="19" t="s">
        <v>221</v>
      </c>
      <c r="F12" s="19" t="s">
        <v>55</v>
      </c>
      <c r="G12" s="19" t="s">
        <v>220</v>
      </c>
      <c r="H12" s="19" t="s">
        <v>222</v>
      </c>
      <c r="I12" s="19" t="s">
        <v>223</v>
      </c>
      <c r="J12" s="158" t="s">
        <v>178</v>
      </c>
      <c r="K12" s="133" t="s">
        <v>192</v>
      </c>
      <c r="L12" s="138"/>
    </row>
    <row r="13" spans="1:12" x14ac:dyDescent="0.3">
      <c r="A13" s="348" t="s">
        <v>15</v>
      </c>
      <c r="B13" s="349"/>
      <c r="C13" s="137">
        <f>SUMIF('Budget Details'!$J$18:$J$41,C12,'Budget Details'!$G$18:$G$41)</f>
        <v>0</v>
      </c>
      <c r="D13" s="137">
        <f>SUMIF('Budget Details'!$J$18:$J$41,D12,'Budget Details'!$G$18:$G$41)</f>
        <v>0</v>
      </c>
      <c r="E13" s="137">
        <f>SUMIF('Budget Details'!$J$18:$J$41,E12,'Budget Details'!$G$18:$G$41)</f>
        <v>0</v>
      </c>
      <c r="F13" s="137">
        <f>SUMIF('Budget Details'!$J$18:$J$41,F12,'Budget Details'!$G$18:$G$41)</f>
        <v>0</v>
      </c>
      <c r="G13" s="137">
        <f>SUMIF('Budget Details'!$J$18:$J$41,G12,'Budget Details'!$G$18:$G$41)</f>
        <v>0</v>
      </c>
      <c r="H13" s="137">
        <f>SUMIF('Budget Details'!$J$18:$J$41,H12,'Budget Details'!$G$18:$G$41)</f>
        <v>0</v>
      </c>
      <c r="I13" s="137">
        <f>SUMIF('Budget Details'!$J$18:$J$41,I12,'Budget Details'!$G$18:$G$41)</f>
        <v>0</v>
      </c>
      <c r="J13" s="140">
        <f>SUM(C13:I13)</f>
        <v>0</v>
      </c>
      <c r="K13" s="145" t="s">
        <v>190</v>
      </c>
      <c r="L13" s="134"/>
    </row>
    <row r="14" spans="1:12" x14ac:dyDescent="0.3">
      <c r="A14" s="350" t="s">
        <v>180</v>
      </c>
      <c r="B14" s="351"/>
      <c r="C14" s="130">
        <f>SUMIF('Budget Details'!$J$18:$J$41,C12,'Budget Details'!$I$18:$I$41)</f>
        <v>0</v>
      </c>
      <c r="D14" s="130">
        <f>SUMIF('Budget Details'!$J$18:$J$41,D12,'Budget Details'!$I$18:$I$41)</f>
        <v>0</v>
      </c>
      <c r="E14" s="130">
        <f>SUMIF('Budget Details'!$J$18:$J$41,E12,'Budget Details'!$I$18:$I$41)</f>
        <v>0</v>
      </c>
      <c r="F14" s="130">
        <f>SUMIF('Budget Details'!$J$18:$J$41,F12,'Budget Details'!$I$18:$I$41)</f>
        <v>0</v>
      </c>
      <c r="G14" s="130">
        <f>SUMIF('Budget Details'!$J$18:$J$41,G12,'Budget Details'!$I$18:$I$41)</f>
        <v>0</v>
      </c>
      <c r="H14" s="130">
        <f>SUMIF('Budget Details'!$J$18:$J$41,H12,'Budget Details'!$I$18:$I$41)</f>
        <v>0</v>
      </c>
      <c r="I14" s="130">
        <f>SUMIF('Budget Details'!$J$18:$J$41,I12,'Budget Details'!$I$18:$I$41)</f>
        <v>0</v>
      </c>
      <c r="J14" s="140">
        <f t="shared" ref="J13:J24" si="0">SUM(C14:I14)</f>
        <v>0</v>
      </c>
      <c r="K14" s="145"/>
    </row>
    <row r="15" spans="1:12" x14ac:dyDescent="0.3">
      <c r="A15" s="350" t="s">
        <v>7</v>
      </c>
      <c r="B15" s="351"/>
      <c r="C15" s="131">
        <f ca="1">SUMIF('Budget Details'!$H$48:$I$57,C12,'Budget Details'!$G$48:$G$57)</f>
        <v>0</v>
      </c>
      <c r="D15" s="131">
        <f ca="1">SUMIF('Budget Details'!$H$48:$I$57,D12,'Budget Details'!$G$48:$G$57)</f>
        <v>0</v>
      </c>
      <c r="E15" s="131">
        <f ca="1">SUMIF('Budget Details'!$H$48:$I$57,E12,'Budget Details'!$G$48:$G$57)</f>
        <v>0</v>
      </c>
      <c r="F15" s="131">
        <f ca="1">SUMIF('Budget Details'!$H$48:$I$57,F12,'Budget Details'!$G$48:$G$57)</f>
        <v>0</v>
      </c>
      <c r="G15" s="131">
        <f ca="1">SUMIF('Budget Details'!$H$48:$I$57,G12,'Budget Details'!$G$48:$G$57)</f>
        <v>0</v>
      </c>
      <c r="H15" s="131">
        <f ca="1">SUMIF('Budget Details'!$H$48:$I$57,H12,'Budget Details'!$G$48:$G$57)</f>
        <v>0</v>
      </c>
      <c r="I15" s="131">
        <f ca="1">SUMIF('Budget Details'!$H$48:$I$57,I12,'Budget Details'!$G$48:$G$57)</f>
        <v>0</v>
      </c>
      <c r="J15" s="140">
        <f t="shared" ca="1" si="0"/>
        <v>0</v>
      </c>
      <c r="K15" s="145" t="s">
        <v>181</v>
      </c>
    </row>
    <row r="16" spans="1:12" x14ac:dyDescent="0.3">
      <c r="A16" s="350" t="s">
        <v>182</v>
      </c>
      <c r="B16" s="351"/>
      <c r="C16" s="131">
        <f>SUMIF('Budget Details'!$H$61:$H$70,C12,'Budget Details'!$G$61:$G$70)</f>
        <v>0</v>
      </c>
      <c r="D16" s="131">
        <f>SUMIF('Budget Details'!$H$61:$H$70,D12,'Budget Details'!$G$61:$G$70)</f>
        <v>0</v>
      </c>
      <c r="E16" s="131">
        <f>SUMIF('Budget Details'!$H$61:$H$70,E12,'Budget Details'!$G$61:$G$70)</f>
        <v>0</v>
      </c>
      <c r="F16" s="131">
        <f>SUMIF('Budget Details'!$H$61:$H$70,F12,'Budget Details'!$G$61:$G$70)</f>
        <v>0</v>
      </c>
      <c r="G16" s="131">
        <f>SUMIF('Budget Details'!$H$61:$H$70,G12,'Budget Details'!$G$61:$G$70)</f>
        <v>0</v>
      </c>
      <c r="H16" s="131">
        <f>SUMIF('Budget Details'!$H$61:$H$70,H12,'Budget Details'!$G$61:$G$70)</f>
        <v>0</v>
      </c>
      <c r="I16" s="131">
        <f>SUMIF('Budget Details'!$H$61:$H$70,I12,'Budget Details'!$G$61:$G$70)</f>
        <v>0</v>
      </c>
      <c r="J16" s="140">
        <f t="shared" si="0"/>
        <v>0</v>
      </c>
      <c r="K16" s="145" t="s">
        <v>183</v>
      </c>
    </row>
    <row r="17" spans="1:11" x14ac:dyDescent="0.3">
      <c r="A17" s="350" t="s">
        <v>184</v>
      </c>
      <c r="B17" s="351"/>
      <c r="C17" s="131">
        <f>SUMIF('Budget Details'!$H$74:$H$93,C12,'Budget Details'!$G$74:$G$93)</f>
        <v>0</v>
      </c>
      <c r="D17" s="131">
        <f>SUMIF('Budget Details'!$H$74:$H$93,D12,'Budget Details'!$G$74:$G$93)</f>
        <v>0</v>
      </c>
      <c r="E17" s="131">
        <f>SUMIF('Budget Details'!$H$74:$H$93,E12,'Budget Details'!$G$74:$G$93)</f>
        <v>0</v>
      </c>
      <c r="F17" s="131">
        <f>SUMIF('Budget Details'!$H$74:$H$93,F12,'Budget Details'!$G$74:$G$93)</f>
        <v>0</v>
      </c>
      <c r="G17" s="131">
        <f>SUMIF('Budget Details'!$H$74:$H$93,G12,'Budget Details'!$G$74:$G$93)</f>
        <v>0</v>
      </c>
      <c r="H17" s="131">
        <f>SUMIF('Budget Details'!$H$74:$H$93,H12,'Budget Details'!$G$74:$G$93)</f>
        <v>0</v>
      </c>
      <c r="I17" s="131">
        <f>SUMIF('Budget Details'!$H$74:$H$93,I12,'Budget Details'!$G$74:$G$93)</f>
        <v>0</v>
      </c>
      <c r="J17" s="140">
        <f t="shared" si="0"/>
        <v>0</v>
      </c>
      <c r="K17" s="145" t="s">
        <v>185</v>
      </c>
    </row>
    <row r="18" spans="1:11" x14ac:dyDescent="0.3">
      <c r="A18" s="350" t="s">
        <v>186</v>
      </c>
      <c r="B18" s="354"/>
      <c r="C18" s="131">
        <f>SUMIF('Budget Details'!$H$97:$H$116,C12,'Budget Details'!$G$97:$G$116)</f>
        <v>0</v>
      </c>
      <c r="D18" s="131">
        <f>SUMIF('Budget Details'!$H$97:$H$116,D12,'Budget Details'!$G$97:$G$116)</f>
        <v>0</v>
      </c>
      <c r="E18" s="131">
        <f>SUMIF('Budget Details'!$H$97:$H$116,E12,'Budget Details'!$G$97:$G$116)</f>
        <v>0</v>
      </c>
      <c r="F18" s="131">
        <f>SUMIF('Budget Details'!$H$97:$H$116,F12,'Budget Details'!$G$97:$G$116)</f>
        <v>0</v>
      </c>
      <c r="G18" s="131">
        <f>SUMIF('Budget Details'!$H$97:$H$116,G12,'Budget Details'!$G$97:$G$116)</f>
        <v>0</v>
      </c>
      <c r="H18" s="131">
        <f>SUMIF('Budget Details'!$H$97:$H$116,H12,'Budget Details'!$G$97:$G$116)</f>
        <v>0</v>
      </c>
      <c r="I18" s="131">
        <f>SUMIF('Budget Details'!$H$97:$H$116,I12,'Budget Details'!$G$97:$G$116)</f>
        <v>0</v>
      </c>
      <c r="J18" s="140">
        <f t="shared" si="0"/>
        <v>0</v>
      </c>
      <c r="K18" s="145" t="s">
        <v>187</v>
      </c>
    </row>
    <row r="19" spans="1:11" x14ac:dyDescent="0.3">
      <c r="A19" s="350" t="s">
        <v>172</v>
      </c>
      <c r="B19" s="351"/>
      <c r="C19" s="131">
        <f>SUMIF('Budget Details'!$H$120:$H$124,C12,'Budget Details'!$G$120:$G$124)</f>
        <v>0</v>
      </c>
      <c r="D19" s="131">
        <f>SUMIF('Budget Details'!$H$120:$H$124,D12,'Budget Details'!$G$120:$G$124)</f>
        <v>0</v>
      </c>
      <c r="E19" s="131">
        <f>SUMIF('Budget Details'!$H$120:$H$124,E12,'Budget Details'!$G$120:$G$124)</f>
        <v>0</v>
      </c>
      <c r="F19" s="131">
        <f>SUMIF('Budget Details'!$H$120:$H$124,F12,'Budget Details'!$G$120:$G$124)</f>
        <v>0</v>
      </c>
      <c r="G19" s="131">
        <f>SUMIF('Budget Details'!$H$120:$H$124,G12,'Budget Details'!$G$120:$G$124)</f>
        <v>0</v>
      </c>
      <c r="H19" s="131">
        <f>SUMIF('Budget Details'!$H$120:$H$124,H12,'Budget Details'!$G$120:$G$124)</f>
        <v>0</v>
      </c>
      <c r="I19" s="131">
        <f>SUMIF('Budget Details'!$H$120:$H$124,I12,'Budget Details'!$G$120:$G$124)</f>
        <v>0</v>
      </c>
      <c r="J19" s="140">
        <f t="shared" si="0"/>
        <v>0</v>
      </c>
      <c r="K19" s="145" t="s">
        <v>189</v>
      </c>
    </row>
    <row r="20" spans="1:11" x14ac:dyDescent="0.3">
      <c r="A20" s="350" t="s">
        <v>200</v>
      </c>
      <c r="B20" s="354"/>
      <c r="C20" s="131">
        <f>SUMIF('Budget Details'!$H$128:$H$137,C12,'Budget Details'!$G$128:$G$137)</f>
        <v>0</v>
      </c>
      <c r="D20" s="131">
        <f>SUMIF('Budget Details'!$H$128:$H$137,D12,'Budget Details'!$G$128:$G$137)</f>
        <v>0</v>
      </c>
      <c r="E20" s="131">
        <f>SUMIF('Budget Details'!$H$128:$H$137,E12,'Budget Details'!$G$128:$G$137)</f>
        <v>0</v>
      </c>
      <c r="F20" s="131">
        <f>SUMIF('Budget Details'!$H$128:$H$137,F12,'Budget Details'!$G$128:$G$137)</f>
        <v>0</v>
      </c>
      <c r="G20" s="131">
        <f>SUMIF('Budget Details'!$H$128:$H$137,G12,'Budget Details'!$G$128:$G$137)</f>
        <v>0</v>
      </c>
      <c r="H20" s="131">
        <f>SUMIF('Budget Details'!$H$128:$H$137,H12,'Budget Details'!$G$128:$G$137)</f>
        <v>0</v>
      </c>
      <c r="I20" s="131">
        <f>SUMIF('Budget Details'!$H$128:$H$137,I12,'Budget Details'!$G$128:$G$137)</f>
        <v>0</v>
      </c>
      <c r="J20" s="140">
        <f t="shared" si="0"/>
        <v>0</v>
      </c>
      <c r="K20" s="145" t="s">
        <v>203</v>
      </c>
    </row>
    <row r="21" spans="1:11" x14ac:dyDescent="0.3">
      <c r="A21" s="350" t="s">
        <v>201</v>
      </c>
      <c r="B21" s="351"/>
      <c r="C21" s="131">
        <f>SUMIF('Budget Details'!$H$141:$H$147,C12,'Budget Details'!$G$141:$G$147)</f>
        <v>0</v>
      </c>
      <c r="D21" s="131">
        <f>SUMIF('Budget Details'!$H$141:$H$147,D12,'Budget Details'!$G$141:$G$147)</f>
        <v>0</v>
      </c>
      <c r="E21" s="131">
        <f>SUMIF('Budget Details'!$H$141:$H$147,E12,'Budget Details'!$G$141:$G$147)</f>
        <v>0</v>
      </c>
      <c r="F21" s="131">
        <f>SUMIF('Budget Details'!$H$141:$H$147,F12,'Budget Details'!$G$141:$G$147)</f>
        <v>0</v>
      </c>
      <c r="G21" s="131">
        <f>SUMIF('Budget Details'!$H$141:$H$147,G12,'Budget Details'!$G$141:$G$147)</f>
        <v>0</v>
      </c>
      <c r="H21" s="131">
        <f>SUMIF('Budget Details'!$H$141:$H$147,H12,'Budget Details'!$G$141:$G$147)</f>
        <v>0</v>
      </c>
      <c r="I21" s="131">
        <f>SUMIF('Budget Details'!$H$141:$H$147,I12,'Budget Details'!$G$141:$G$147)</f>
        <v>0</v>
      </c>
      <c r="J21" s="140">
        <f t="shared" si="0"/>
        <v>0</v>
      </c>
      <c r="K21" s="145" t="s">
        <v>188</v>
      </c>
    </row>
    <row r="22" spans="1:11" ht="15" thickBot="1" x14ac:dyDescent="0.35">
      <c r="A22" s="352" t="s">
        <v>202</v>
      </c>
      <c r="B22" s="353"/>
      <c r="C22" s="132">
        <f>SUMIF('Budget Details'!$H$151:$H$157,C12,'Budget Details'!$G$151:$G$157)</f>
        <v>0</v>
      </c>
      <c r="D22" s="132">
        <f>SUMIF('Budget Details'!$H$151:$H$157,D12,'Budget Details'!$G$151:$G$157)</f>
        <v>0</v>
      </c>
      <c r="E22" s="132">
        <f>SUMIF('Budget Details'!$H$151:$H$157,E12,'Budget Details'!$G$151:$G$157)</f>
        <v>0</v>
      </c>
      <c r="F22" s="132">
        <f>SUMIF('Budget Details'!$H$151:$H$157,F12,'Budget Details'!$G$151:$G$157)</f>
        <v>0</v>
      </c>
      <c r="G22" s="132">
        <f>SUMIF('Budget Details'!$H$151:$H$157,G12,'Budget Details'!$G$151:$G$157)</f>
        <v>0</v>
      </c>
      <c r="H22" s="132">
        <f>SUMIF('Budget Details'!$H$151:$H$157,H12,'Budget Details'!$G$151:$G$157)</f>
        <v>0</v>
      </c>
      <c r="I22" s="132">
        <f>SUMIF('Budget Details'!$H$151:$H$157,I12,'Budget Details'!$G$151:$G$157)</f>
        <v>0</v>
      </c>
      <c r="J22" s="140">
        <f t="shared" si="0"/>
        <v>0</v>
      </c>
      <c r="K22" s="145" t="s">
        <v>188</v>
      </c>
    </row>
    <row r="23" spans="1:11" ht="15" thickBot="1" x14ac:dyDescent="0.35">
      <c r="A23" s="346" t="s">
        <v>176</v>
      </c>
      <c r="B23" s="347"/>
      <c r="C23" s="123">
        <f t="shared" ref="C23:I23" ca="1" si="1">SUM(C13:C22)</f>
        <v>0</v>
      </c>
      <c r="D23" s="123">
        <f t="shared" ca="1" si="1"/>
        <v>0</v>
      </c>
      <c r="E23" s="123">
        <f t="shared" ca="1" si="1"/>
        <v>0</v>
      </c>
      <c r="F23" s="123">
        <f t="shared" ca="1" si="1"/>
        <v>0</v>
      </c>
      <c r="G23" s="123">
        <f t="shared" ca="1" si="1"/>
        <v>0</v>
      </c>
      <c r="H23" s="123">
        <f t="shared" ca="1" si="1"/>
        <v>0</v>
      </c>
      <c r="I23" s="123">
        <f t="shared" ca="1" si="1"/>
        <v>0</v>
      </c>
      <c r="J23" s="124">
        <f t="shared" ca="1" si="0"/>
        <v>0</v>
      </c>
      <c r="K23" s="125"/>
    </row>
    <row r="24" spans="1:11" ht="15" thickBot="1" x14ac:dyDescent="0.35">
      <c r="A24" s="346" t="s">
        <v>177</v>
      </c>
      <c r="B24" s="347"/>
      <c r="C24" s="126">
        <f ca="1">'Budget Details'!D178</f>
        <v>0</v>
      </c>
      <c r="D24" s="126">
        <f ca="1">'Budget Details'!D179</f>
        <v>0</v>
      </c>
      <c r="E24" s="126">
        <f ca="1">'Budget Details'!D180</f>
        <v>0</v>
      </c>
      <c r="F24" s="126">
        <f ca="1">'Budget Details'!D181</f>
        <v>0</v>
      </c>
      <c r="G24" s="126">
        <f ca="1">'Budget Details'!D182</f>
        <v>0</v>
      </c>
      <c r="H24" s="126">
        <f ca="1">'Budget Details'!D183</f>
        <v>0</v>
      </c>
      <c r="I24" s="126">
        <f ca="1">'Budget Details'!D184</f>
        <v>0</v>
      </c>
      <c r="J24" s="124">
        <f t="shared" ca="1" si="0"/>
        <v>0</v>
      </c>
      <c r="K24" s="127"/>
    </row>
    <row r="25" spans="1:11" ht="15" thickBot="1" x14ac:dyDescent="0.35">
      <c r="A25" s="346" t="s">
        <v>178</v>
      </c>
      <c r="B25" s="347"/>
      <c r="C25" s="128">
        <f ca="1">SUM(C23+C24)</f>
        <v>0</v>
      </c>
      <c r="D25" s="128">
        <f t="shared" ref="D25:I25" ca="1" si="2">SUM(D23+D24)</f>
        <v>0</v>
      </c>
      <c r="E25" s="128">
        <f t="shared" ca="1" si="2"/>
        <v>0</v>
      </c>
      <c r="F25" s="128">
        <f t="shared" ca="1" si="2"/>
        <v>0</v>
      </c>
      <c r="G25" s="128">
        <f t="shared" ca="1" si="2"/>
        <v>0</v>
      </c>
      <c r="H25" s="128">
        <f t="shared" ca="1" si="2"/>
        <v>0</v>
      </c>
      <c r="I25" s="128">
        <f t="shared" ca="1" si="2"/>
        <v>0</v>
      </c>
      <c r="J25" s="129">
        <f ca="1">SUM(J23+J24)</f>
        <v>0</v>
      </c>
      <c r="K25" s="127"/>
    </row>
    <row r="27" spans="1:11" x14ac:dyDescent="0.3">
      <c r="B27" s="374"/>
      <c r="C27" s="374"/>
      <c r="D27" s="374"/>
      <c r="E27" s="374"/>
    </row>
    <row r="28" spans="1:11" x14ac:dyDescent="0.3">
      <c r="A28" s="164"/>
      <c r="B28" s="374"/>
      <c r="C28" s="374"/>
      <c r="D28" s="374"/>
      <c r="E28" s="374"/>
      <c r="F28" s="164"/>
      <c r="G28" s="164"/>
      <c r="H28" s="374"/>
      <c r="I28" s="374"/>
      <c r="J28" s="164"/>
    </row>
    <row r="29" spans="1:11" x14ac:dyDescent="0.3">
      <c r="A29" s="373" t="s">
        <v>191</v>
      </c>
      <c r="B29" s="375"/>
      <c r="C29" s="375"/>
      <c r="D29" s="375"/>
      <c r="E29" s="375"/>
      <c r="F29" s="164"/>
      <c r="G29" s="373" t="s">
        <v>234</v>
      </c>
      <c r="H29" s="376"/>
      <c r="I29" s="375"/>
      <c r="J29" s="164"/>
    </row>
    <row r="30" spans="1:11" x14ac:dyDescent="0.3">
      <c r="A30" s="164"/>
      <c r="B30" s="164"/>
      <c r="C30" s="164"/>
      <c r="D30" s="164"/>
      <c r="E30" s="164"/>
      <c r="F30" s="164"/>
      <c r="G30" s="164"/>
      <c r="H30" s="164"/>
      <c r="I30" s="164"/>
      <c r="J30" s="164"/>
    </row>
    <row r="31" spans="1:11" x14ac:dyDescent="0.3">
      <c r="A31" s="164"/>
      <c r="B31" s="164"/>
      <c r="C31" s="164"/>
      <c r="D31" s="164"/>
      <c r="E31" s="164"/>
      <c r="F31" s="164"/>
      <c r="G31" s="164"/>
      <c r="H31" s="164"/>
      <c r="I31" s="164"/>
      <c r="J31" s="164"/>
    </row>
    <row r="32" spans="1:11" x14ac:dyDescent="0.3">
      <c r="A32" s="164"/>
      <c r="B32" s="164"/>
      <c r="C32" s="164"/>
      <c r="D32" s="164"/>
      <c r="E32" s="164"/>
      <c r="F32" s="164"/>
      <c r="G32" s="164"/>
      <c r="H32" s="164"/>
      <c r="I32" s="164"/>
      <c r="J32" s="164"/>
    </row>
    <row r="33" spans="1:10" x14ac:dyDescent="0.3">
      <c r="A33" s="164"/>
      <c r="B33" s="164"/>
      <c r="C33" s="164"/>
      <c r="D33" s="164"/>
      <c r="E33" s="164"/>
      <c r="F33" s="164"/>
      <c r="G33" s="164"/>
      <c r="H33" s="164"/>
      <c r="I33" s="164"/>
      <c r="J33" s="164"/>
    </row>
    <row r="34" spans="1:10" x14ac:dyDescent="0.3">
      <c r="A34" s="164"/>
      <c r="B34" s="164"/>
      <c r="C34" s="164"/>
      <c r="D34" s="164"/>
      <c r="E34" s="164"/>
      <c r="F34" s="164"/>
      <c r="G34" s="164"/>
      <c r="H34" s="164"/>
      <c r="I34" s="164"/>
      <c r="J34" s="164"/>
    </row>
    <row r="35" spans="1:10" x14ac:dyDescent="0.3">
      <c r="A35" s="164"/>
      <c r="B35" s="164"/>
      <c r="C35" s="164"/>
      <c r="D35" s="164"/>
      <c r="E35" s="164"/>
      <c r="F35" s="164"/>
      <c r="G35" s="164"/>
      <c r="H35" s="164"/>
      <c r="I35" s="164"/>
      <c r="J35" s="164"/>
    </row>
    <row r="36" spans="1:10" x14ac:dyDescent="0.3">
      <c r="A36" s="164"/>
      <c r="B36" s="164"/>
      <c r="C36" s="164"/>
      <c r="D36" s="164"/>
      <c r="E36" s="164"/>
      <c r="F36" s="164"/>
      <c r="G36" s="164"/>
      <c r="H36" s="164"/>
      <c r="I36" s="164"/>
      <c r="J36" s="164"/>
    </row>
    <row r="37" spans="1:10" x14ac:dyDescent="0.3">
      <c r="A37" s="164"/>
      <c r="B37" s="164"/>
      <c r="C37" s="164"/>
      <c r="D37" s="164"/>
      <c r="E37" s="164"/>
      <c r="F37" s="164"/>
      <c r="G37" s="164"/>
      <c r="H37" s="164"/>
      <c r="I37" s="164"/>
      <c r="J37" s="164"/>
    </row>
    <row r="38" spans="1:10" x14ac:dyDescent="0.3">
      <c r="A38" s="164"/>
      <c r="B38" s="164"/>
      <c r="C38" s="164"/>
      <c r="D38" s="164"/>
      <c r="E38" s="164"/>
      <c r="F38" s="164"/>
      <c r="G38" s="164"/>
      <c r="H38" s="164"/>
      <c r="I38" s="164"/>
      <c r="J38" s="164"/>
    </row>
    <row r="39" spans="1:10" x14ac:dyDescent="0.3">
      <c r="A39" s="164"/>
      <c r="B39" s="164"/>
      <c r="C39" s="164"/>
      <c r="D39" s="164"/>
      <c r="E39" s="164"/>
      <c r="F39" s="164"/>
      <c r="G39" s="164"/>
      <c r="H39" s="164"/>
      <c r="I39" s="164"/>
      <c r="J39" s="164"/>
    </row>
  </sheetData>
  <sheetProtection algorithmName="SHA-512" hashValue="XJoCQ7EtJzBERkHm93OXv+ZUhHCRafqNDdSlOHjk5gnvJTXp0d6th27AiYtai+yZKgmuSAmYv8BXeCoywP7R/w==" saltValue="bb9xsiqXIb2TvJU38380QA==" spinCount="100000" sheet="1" objects="1" scenarios="1"/>
  <mergeCells count="16">
    <mergeCell ref="C11:J11"/>
    <mergeCell ref="A12:B12"/>
    <mergeCell ref="A14:B14"/>
    <mergeCell ref="B9:E9"/>
    <mergeCell ref="A23:B23"/>
    <mergeCell ref="A24:B24"/>
    <mergeCell ref="A25:B25"/>
    <mergeCell ref="A13:B13"/>
    <mergeCell ref="A15:B15"/>
    <mergeCell ref="A16:B16"/>
    <mergeCell ref="A17:B17"/>
    <mergeCell ref="A19:B19"/>
    <mergeCell ref="A21:B21"/>
    <mergeCell ref="A22:B22"/>
    <mergeCell ref="A18:B18"/>
    <mergeCell ref="A20:B2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bf311f-e0e3-4c88-93da-191954845018">
      <Terms xmlns="http://schemas.microsoft.com/office/infopath/2007/PartnerControls"/>
    </lcf76f155ced4ddcb4097134ff3c332f>
    <TaxCatchAll xmlns="487826b5-9fe9-48b0-a54e-34e68ce5bd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6FC1CAE58E494BA9863A380D61A048" ma:contentTypeVersion="13" ma:contentTypeDescription="Create a new document." ma:contentTypeScope="" ma:versionID="ccbc6aac88175b690fbcfaf34b2d9913">
  <xsd:schema xmlns:xsd="http://www.w3.org/2001/XMLSchema" xmlns:xs="http://www.w3.org/2001/XMLSchema" xmlns:p="http://schemas.microsoft.com/office/2006/metadata/properties" xmlns:ns2="dabf311f-e0e3-4c88-93da-191954845018" xmlns:ns3="487826b5-9fe9-48b0-a54e-34e68ce5bd2a" targetNamespace="http://schemas.microsoft.com/office/2006/metadata/properties" ma:root="true" ma:fieldsID="cde0e9b6e1157b8f138c2ed06e8c2b12" ns2:_="" ns3:_="">
    <xsd:import namespace="dabf311f-e0e3-4c88-93da-191954845018"/>
    <xsd:import namespace="487826b5-9fe9-48b0-a54e-34e68ce5bd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bf311f-e0e3-4c88-93da-191954845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e02a988-0a56-4245-ae7e-5cf265ffbf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26b5-9fe9-48b0-a54e-34e68ce5bd2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574662d-53b4-4aa7-9629-0623d3198583}" ma:internalName="TaxCatchAll" ma:showField="CatchAllData" ma:web="487826b5-9fe9-48b0-a54e-34e68ce5bd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FCF384-5BA5-417B-8DEE-0872871A81B2}">
  <ds:schemaRefs>
    <ds:schemaRef ds:uri="http://www.w3.org/XML/1998/namespace"/>
    <ds:schemaRef ds:uri="http://schemas.openxmlformats.org/package/2006/metadata/core-properties"/>
    <ds:schemaRef ds:uri="487826b5-9fe9-48b0-a54e-34e68ce5bd2a"/>
    <ds:schemaRef ds:uri="http://purl.org/dc/dcmitype/"/>
    <ds:schemaRef ds:uri="http://schemas.microsoft.com/office/2006/documentManagement/types"/>
    <ds:schemaRef ds:uri="http://purl.org/dc/terms/"/>
    <ds:schemaRef ds:uri="http://schemas.microsoft.com/office/infopath/2007/PartnerControls"/>
    <ds:schemaRef ds:uri="dabf311f-e0e3-4c88-93da-19195484501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F44B1BD3-0013-40AF-9B72-E764FC0BC336}">
  <ds:schemaRefs>
    <ds:schemaRef ds:uri="http://schemas.microsoft.com/sharepoint/v3/contenttype/forms"/>
  </ds:schemaRefs>
</ds:datastoreItem>
</file>

<file path=customXml/itemProps3.xml><?xml version="1.0" encoding="utf-8"?>
<ds:datastoreItem xmlns:ds="http://schemas.openxmlformats.org/officeDocument/2006/customXml" ds:itemID="{047B3A6E-EF7E-4987-83F8-76EF2824B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bf311f-e0e3-4c88-93da-191954845018"/>
    <ds:schemaRef ds:uri="487826b5-9fe9-48b0-a54e-34e68ce5bd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Definitions and Instructions</vt:lpstr>
      <vt:lpstr>Budget Details</vt:lpstr>
      <vt:lpstr>Budget Revision 1 Justification</vt:lpstr>
      <vt:lpstr>Revised Budget Summary 1</vt:lpstr>
      <vt:lpstr>Budget Revision 2 Justification</vt:lpstr>
      <vt:lpstr>Revised Budget Summary 2</vt:lpstr>
      <vt:lpstr>Budget Revision 3 Justification</vt:lpstr>
      <vt:lpstr>Revised Budget Summary 3</vt:lpstr>
      <vt:lpstr>Budget Summary</vt:lpstr>
      <vt:lpstr>Budget Checker</vt:lpstr>
      <vt:lpstr>CODES (ignore this tab)</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jasmine.robinson</dc:creator>
  <cp:lastModifiedBy>Katie Morin</cp:lastModifiedBy>
  <cp:lastPrinted>2026-08-27T18:56:03Z</cp:lastPrinted>
  <dcterms:created xsi:type="dcterms:W3CDTF">2016-02-09T18:07:14Z</dcterms:created>
  <dcterms:modified xsi:type="dcterms:W3CDTF">2026-08-27T20:52:39Z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0x010100F16FC1CAE58E494BA9863A380D61A048</vt:lpwstr>
  </property>
  <property fmtid="{D5CDD505-2E9C-101B-9397-08002B2CF9AE}" pid="3" name="MediaServiceImageTags">
    <vt:lpwstr/>
  </property>
</Properties>
</file>